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.พัสดุ\68\1โครงการ\e-bidding\ปรับปรุงซ่อมแซมถนน ค.ส.ล.เข้าชุมชน ม.5 บ้านคลองหิน\"/>
    </mc:Choice>
  </mc:AlternateContent>
  <xr:revisionPtr revIDLastSave="0" documentId="8_{DF6A8E9E-94A3-43E7-8C11-DC7AD864625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แบบสรุปราคากลางงานก่อสร้างทาง  " sheetId="1" r:id="rId1"/>
    <sheet name="หน้า2" sheetId="2" r:id="rId2"/>
  </sheets>
  <definedNames>
    <definedName name="_xlnm.Print_Area" localSheetId="0">'แบบสรุปราคากลางงานก่อสร้างทาง  '!$B$1:$L$31</definedName>
  </definedNames>
  <calcPr calcId="191029"/>
</workbook>
</file>

<file path=xl/calcChain.xml><?xml version="1.0" encoding="utf-8"?>
<calcChain xmlns="http://schemas.openxmlformats.org/spreadsheetml/2006/main">
  <c r="J20" i="1" l="1"/>
  <c r="K20" i="1" s="1"/>
  <c r="H20" i="1"/>
  <c r="J17" i="1" l="1"/>
  <c r="H17" i="1"/>
  <c r="K17" i="1" l="1"/>
  <c r="H11" i="1"/>
  <c r="K11" i="1" s="1"/>
  <c r="H19" i="1"/>
  <c r="J27" i="1" l="1"/>
  <c r="J21" i="1"/>
  <c r="J22" i="1"/>
  <c r="J19" i="1"/>
  <c r="J23" i="1"/>
  <c r="J24" i="1"/>
  <c r="J25" i="1"/>
  <c r="J26" i="1"/>
  <c r="J28" i="1"/>
  <c r="H21" i="1"/>
  <c r="H22" i="1"/>
  <c r="H23" i="1"/>
  <c r="H24" i="1"/>
  <c r="H25" i="1"/>
  <c r="H26" i="1"/>
  <c r="H27" i="1"/>
  <c r="H28" i="1"/>
  <c r="H18" i="1"/>
  <c r="K18" i="1" s="1"/>
  <c r="K25" i="1" l="1"/>
  <c r="K28" i="1"/>
  <c r="K24" i="1"/>
  <c r="K27" i="1"/>
  <c r="K22" i="1"/>
  <c r="K21" i="1"/>
  <c r="K26" i="1"/>
  <c r="K19" i="1"/>
  <c r="K23" i="1"/>
  <c r="K30" i="1" l="1"/>
  <c r="H2" i="2" s="1"/>
  <c r="H6" i="2" s="1"/>
</calcChain>
</file>

<file path=xl/sharedStrings.xml><?xml version="1.0" encoding="utf-8"?>
<sst xmlns="http://schemas.openxmlformats.org/spreadsheetml/2006/main" count="103" uniqueCount="80">
  <si>
    <t>SQ.M.</t>
  </si>
  <si>
    <t>=</t>
  </si>
  <si>
    <t>รายการ</t>
  </si>
  <si>
    <t>หน่วย</t>
  </si>
  <si>
    <t>จำนวน</t>
  </si>
  <si>
    <t>ราคาต่อหน่วย</t>
  </si>
  <si>
    <t>ราคาทุน</t>
  </si>
  <si>
    <t>ราคากลาง</t>
  </si>
  <si>
    <t>①</t>
  </si>
  <si>
    <t>②</t>
  </si>
  <si>
    <t>③</t>
  </si>
  <si>
    <t>④</t>
  </si>
  <si>
    <t>⑤</t>
  </si>
  <si>
    <t>⑥</t>
  </si>
  <si>
    <t>⑦</t>
  </si>
  <si>
    <t>⑧</t>
  </si>
  <si>
    <t xml:space="preserve">            TOTAL</t>
  </si>
  <si>
    <t>งานรื้อโครงสร้างถนนเดิม</t>
  </si>
  <si>
    <t>1.1 งานรื้อผิวลาดยางเดิม</t>
  </si>
  <si>
    <t>(REMOVAL  OF  EXISTING  STRUCTURES)</t>
  </si>
  <si>
    <t xml:space="preserve"> (REMOVAL  OF  EXISTING  ASPHALT  CONCRETE  SURFACE)</t>
  </si>
  <si>
    <t>ตร.ม.</t>
  </si>
  <si>
    <t>1.2  งานรื้อผิวคอนกรีตเดิม</t>
  </si>
  <si>
    <t>(REMOVAL  OF  EXISTING  CONCRETE  PAVEMENT)</t>
  </si>
  <si>
    <t>ผลรวมค่างานต้นทุนงานก่อสร้างทาง</t>
  </si>
  <si>
    <t>ผลรวมค่าใช้จ่ายพิเศษตามข้อกำหนดและค่าใช้จ่ายอื่นๆ</t>
  </si>
  <si>
    <t>..................................................................</t>
  </si>
  <si>
    <t xml:space="preserve">     </t>
  </si>
  <si>
    <t xml:space="preserve"> =</t>
  </si>
  <si>
    <t>L.S.</t>
  </si>
  <si>
    <t>1.3  งานรื้อสะพานคอนกรีตเดิม (ที่ กม.................)</t>
  </si>
  <si>
    <t xml:space="preserve"> (REMOVAL  OF  EXISTING  CONCRETE  BRIDGE</t>
  </si>
  <si>
    <t xml:space="preserve">      AT  STA…………………………………………………….)</t>
  </si>
  <si>
    <t>เหมาจ่าย</t>
  </si>
  <si>
    <t>ลำดับที่</t>
  </si>
  <si>
    <t>ผลรวมค่างานต้นทุนงานก่อสร้างสะพานและท่อเหลี่ยม</t>
  </si>
  <si>
    <t>ค่า Factor F งานก่อสร้างสะพานและท่อเหลี่ยม</t>
  </si>
  <si>
    <t xml:space="preserve">                                    แบบสรุปราคากลางงานก่อสร้างทาง  สะพาน และท่อเหลี่ยม                                     </t>
  </si>
  <si>
    <t>งานก่อสร้างถนน คสล.</t>
  </si>
  <si>
    <t>ลบ.ม.</t>
  </si>
  <si>
    <t>เส้น</t>
  </si>
  <si>
    <t>กก.</t>
  </si>
  <si>
    <t>ลิตร</t>
  </si>
  <si>
    <t xml:space="preserve">ค่า Factor F งานก่อสร้างทาง   </t>
  </si>
  <si>
    <t>หมายเหตุ แบบฟอร์มนี้ ผู้มีหน้าที่คำนวณราคากลางและหรือผู้ที่เกี่ยวข้องสามารถเปลี่ยนแปลงและปรับปรุงได้ตามความเหมาะสม</t>
  </si>
  <si>
    <t>และสอดคล้อง ตามข้อเท็จจริงสำหรับการใช้งานและโครงการ/งานก่อสร้างที่คำนวณราคากลางนั้นๆ</t>
  </si>
  <si>
    <t xml:space="preserve">                              คิดเป็นเงินทั้งสิ้น</t>
  </si>
  <si>
    <t xml:space="preserve">ค่าFactor Fงานก่อสร้างสะพานและท่อเหลี่ยมซึ่งรวมค่าใช้จ่ายพิเศษตามข้อกำหนดฯ(Factor FN)=⑤X⑥ </t>
  </si>
  <si>
    <t>ค่าFactor Fงานก่อสร้างทางซึ่งรวมค่าใช้จ่ายพิเศษตามข้อกำหนดฯ (Factor FN) =  ④ X⑥</t>
  </si>
  <si>
    <t xml:space="preserve">ค่าFactor F ค่าใช้จ่ายพิเศษตามข้อกำหนดฯ       =      </t>
  </si>
  <si>
    <t xml:space="preserve"> </t>
  </si>
  <si>
    <t>หน่วยงานเจ้าของโครงการ องค์การบริหารส่วนตำบลเกาะลันตาใหญ่</t>
  </si>
  <si>
    <t>10. ทรายหยาบรองพื้นทาง</t>
  </si>
  <si>
    <t>11. ค่าแรงบดอัด</t>
  </si>
  <si>
    <t>12. แอสฟัลส์</t>
  </si>
  <si>
    <t>ผู้ประมาณการ</t>
  </si>
  <si>
    <t>(นายฉัตรชัย พวงมณี)</t>
  </si>
  <si>
    <t>ผู้อำนวยการกองช่าง</t>
  </si>
  <si>
    <t>ผู้ตรวจสอบราคา</t>
  </si>
  <si>
    <r>
      <t>F</t>
    </r>
    <r>
      <rPr>
        <b/>
        <vertAlign val="subscript"/>
        <sz val="16"/>
        <color theme="1"/>
        <rFont val="EucrosiaUPC"/>
        <family val="1"/>
      </rPr>
      <t>N</t>
    </r>
  </si>
  <si>
    <r>
      <t>ราคาต่อหน่วย × F</t>
    </r>
    <r>
      <rPr>
        <b/>
        <vertAlign val="subscript"/>
        <sz val="16"/>
        <color theme="1"/>
        <rFont val="EucrosiaUPC"/>
        <family val="1"/>
      </rPr>
      <t>N</t>
    </r>
  </si>
  <si>
    <t xml:space="preserve"> 3. คอนกรีตโครงสร้าง </t>
  </si>
  <si>
    <t xml:space="preserve"> 5. เหล็กเสริม RB 19 มม.</t>
  </si>
  <si>
    <t xml:space="preserve"> 6. เหล็กเสริม RB 9 มม.</t>
  </si>
  <si>
    <t xml:space="preserve"> 7. เหล็กเสริมวายเมด ขนาด 6 มม.(0.30*0.30 ม.)</t>
  </si>
  <si>
    <t xml:space="preserve"> 8. งานไม้แบบและค้ำยันคิด  50 %</t>
  </si>
  <si>
    <t xml:space="preserve"> 9. ตะปู</t>
  </si>
  <si>
    <t>................................................................................</t>
  </si>
  <si>
    <t>(นายกัณฑพล  อ่องสัน)</t>
  </si>
  <si>
    <t>ประธานกรรมการกำหนดราคากลาง</t>
  </si>
  <si>
    <t xml:space="preserve">            (นายฉัตรชัย  พวงมณี)</t>
  </si>
  <si>
    <t xml:space="preserve">       กรรมการกำหนดราคากลาง</t>
  </si>
  <si>
    <t>ท่อน</t>
  </si>
  <si>
    <t>(นายอธิพงค์ จำเริญลาภ)</t>
  </si>
  <si>
    <t>ผู้ช่วยนายช่างโยธา</t>
  </si>
  <si>
    <t xml:space="preserve"> 2. งานดินถมปรับระดับพื้นทาง</t>
  </si>
  <si>
    <t>1. งานวางท่อระบายน้ำ คสล. ขนาดเส้นผ่าศูนย์กลาง 0.60 ม.(มอก 3)</t>
  </si>
  <si>
    <t>4. เหล็กเสริม DB 12 มม.</t>
  </si>
  <si>
    <t xml:space="preserve">           (นางสาวเกศรินทร์ ลูกหยี)</t>
  </si>
  <si>
    <t>ชื่อโครงการ/ก่อสร้างปรับปรุงซ่อมแซมถนน ค.ส.ล. เข้าชุมชน หมู่ที่. 5 บ้านคลองหิน  ( ขนาดกว้าง 5 เมตร ยาว 170 เมตร  หนาเฉลี่ย 0.15 เมตร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</si>
</sst>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.00_);_(* \(#,##0.00\);_(* &quot;-&quot;??_);_(@_)"/>
    <numFmt numFmtId="165" formatCode="0.0000"/>
    <numFmt numFmtId="166" formatCode="_(* #,##0_);_(* \(#,##0\);_(* &quot;-&quot;??_);_(@_)"/>
  </numFmts>
  <fonts count="36" x14ac:knownFonts="1">
    <font>
      <sz val="14"/>
      <name val="Cordia New"/>
      <charset val="222"/>
    </font>
    <font>
      <sz val="14"/>
      <name val="Angsana New"/>
      <family val="1"/>
    </font>
    <font>
      <sz val="16"/>
      <name val="Cordia New"/>
      <family val="2"/>
    </font>
    <font>
      <sz val="16"/>
      <name val="Cordia New"/>
      <family val="2"/>
    </font>
    <font>
      <sz val="15"/>
      <name val="Cordia New"/>
      <family val="2"/>
    </font>
    <font>
      <b/>
      <sz val="15"/>
      <color indexed="12"/>
      <name val="EucrosiaUPC"/>
      <family val="1"/>
    </font>
    <font>
      <sz val="14"/>
      <name val="Cordia New"/>
      <family val="2"/>
    </font>
    <font>
      <sz val="14"/>
      <color theme="0"/>
      <name val="Cordia New"/>
      <family val="2"/>
    </font>
    <font>
      <b/>
      <sz val="15"/>
      <color rgb="FFFF0000"/>
      <name val="SimSun"/>
    </font>
    <font>
      <b/>
      <sz val="15"/>
      <color rgb="FFFF0000"/>
      <name val="Cordia New"/>
      <family val="2"/>
    </font>
    <font>
      <sz val="15"/>
      <color rgb="FFFF0000"/>
      <name val="Cordia New"/>
      <family val="2"/>
    </font>
    <font>
      <sz val="14"/>
      <color rgb="FFFF0000"/>
      <name val="Cordia New"/>
      <family val="2"/>
    </font>
    <font>
      <b/>
      <sz val="14"/>
      <color rgb="FFFF0000"/>
      <name val="Cordia New"/>
      <family val="2"/>
    </font>
    <font>
      <sz val="14"/>
      <color theme="1"/>
      <name val="Cordia New"/>
      <family val="2"/>
    </font>
    <font>
      <b/>
      <sz val="14"/>
      <color theme="1"/>
      <name val="SimSun"/>
    </font>
    <font>
      <b/>
      <sz val="14"/>
      <color theme="1"/>
      <name val="Cordia New"/>
      <family val="2"/>
    </font>
    <font>
      <b/>
      <sz val="15"/>
      <color theme="1"/>
      <name val="Cordia New"/>
      <family val="2"/>
    </font>
    <font>
      <sz val="15"/>
      <color theme="1"/>
      <name val="Cordia New"/>
      <family val="2"/>
    </font>
    <font>
      <b/>
      <sz val="15"/>
      <color theme="1"/>
      <name val="SimSun"/>
    </font>
    <font>
      <b/>
      <sz val="14"/>
      <color theme="1"/>
      <name val="CordiaUPC"/>
      <family val="2"/>
    </font>
    <font>
      <sz val="16"/>
      <color theme="1"/>
      <name val="Cordia New"/>
      <family val="2"/>
    </font>
    <font>
      <b/>
      <sz val="22"/>
      <color theme="1"/>
      <name val="IrisUPC"/>
      <family val="2"/>
      <charset val="222"/>
    </font>
    <font>
      <b/>
      <sz val="16"/>
      <color theme="1"/>
      <name val="Angsana New"/>
      <family val="1"/>
    </font>
    <font>
      <b/>
      <sz val="20"/>
      <color theme="1"/>
      <name val="Cordia New"/>
      <family val="2"/>
      <charset val="222"/>
    </font>
    <font>
      <b/>
      <sz val="16"/>
      <color theme="1"/>
      <name val="EucrosiaUPC"/>
      <family val="1"/>
    </font>
    <font>
      <b/>
      <vertAlign val="subscript"/>
      <sz val="16"/>
      <color theme="1"/>
      <name val="EucrosiaUPC"/>
      <family val="1"/>
    </font>
    <font>
      <sz val="15"/>
      <color theme="1"/>
      <name val="Cordia New"/>
      <family val="2"/>
      <charset val="222"/>
    </font>
    <font>
      <b/>
      <sz val="15"/>
      <color theme="1"/>
      <name val="EucrosiaUPC"/>
      <family val="1"/>
    </font>
    <font>
      <b/>
      <sz val="15"/>
      <color rgb="FF002060"/>
      <name val="SimSun"/>
    </font>
    <font>
      <b/>
      <sz val="15"/>
      <color rgb="FF002060"/>
      <name val="Cordia New"/>
      <family val="2"/>
    </font>
    <font>
      <sz val="15"/>
      <color rgb="FF002060"/>
      <name val="Cordia New"/>
      <family val="2"/>
    </font>
    <font>
      <b/>
      <sz val="15"/>
      <color indexed="10"/>
      <name val="SimSun"/>
    </font>
    <font>
      <b/>
      <sz val="15"/>
      <name val="Cordia New"/>
      <family val="2"/>
    </font>
    <font>
      <b/>
      <sz val="15"/>
      <color rgb="FFFF0000"/>
      <name val="CordiaUPC"/>
      <family val="2"/>
    </font>
    <font>
      <sz val="14"/>
      <name val="Cordia New"/>
      <family val="2"/>
      <charset val="222"/>
    </font>
    <font>
      <sz val="15"/>
      <name val="Cordia New"/>
      <family val="2"/>
      <charset val="22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9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164" fontId="4" fillId="2" borderId="0" xfId="0" applyNumberFormat="1" applyFont="1" applyFill="1" applyAlignment="1">
      <alignment horizontal="center"/>
    </xf>
    <xf numFmtId="0" fontId="7" fillId="0" borderId="0" xfId="0" applyFont="1"/>
    <xf numFmtId="0" fontId="8" fillId="0" borderId="0" xfId="0" applyFont="1" applyAlignment="1">
      <alignment horizontal="center"/>
    </xf>
    <xf numFmtId="0" fontId="9" fillId="0" borderId="0" xfId="0" applyFont="1"/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1" fillId="0" borderId="0" xfId="0" applyFont="1"/>
    <xf numFmtId="0" fontId="12" fillId="0" borderId="0" xfId="0" applyFont="1"/>
    <xf numFmtId="0" fontId="13" fillId="0" borderId="0" xfId="0" applyFont="1"/>
    <xf numFmtId="0" fontId="14" fillId="0" borderId="0" xfId="0" applyFont="1" applyAlignment="1">
      <alignment horizontal="center"/>
    </xf>
    <xf numFmtId="0" fontId="15" fillId="0" borderId="0" xfId="0" applyFont="1"/>
    <xf numFmtId="0" fontId="13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0" applyFont="1"/>
    <xf numFmtId="0" fontId="17" fillId="0" borderId="6" xfId="0" applyFont="1" applyBorder="1"/>
    <xf numFmtId="165" fontId="15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center"/>
    </xf>
    <xf numFmtId="164" fontId="16" fillId="0" borderId="6" xfId="1" applyFont="1" applyFill="1" applyBorder="1"/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22" fillId="0" borderId="1" xfId="0" applyFont="1" applyBorder="1"/>
    <xf numFmtId="0" fontId="23" fillId="0" borderId="1" xfId="0" applyFont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2" xfId="0" applyFont="1" applyBorder="1"/>
    <xf numFmtId="0" fontId="26" fillId="0" borderId="2" xfId="0" applyFont="1" applyBorder="1" applyAlignment="1">
      <alignment horizontal="center"/>
    </xf>
    <xf numFmtId="0" fontId="26" fillId="0" borderId="2" xfId="0" applyFont="1" applyBorder="1"/>
    <xf numFmtId="164" fontId="26" fillId="0" borderId="2" xfId="1" applyFont="1" applyFill="1" applyBorder="1" applyAlignment="1">
      <alignment horizontal="center"/>
    </xf>
    <xf numFmtId="0" fontId="26" fillId="0" borderId="2" xfId="0" applyFont="1" applyBorder="1" applyAlignment="1">
      <alignment horizontal="left"/>
    </xf>
    <xf numFmtId="0" fontId="26" fillId="0" borderId="4" xfId="0" applyFont="1" applyBorder="1" applyAlignment="1">
      <alignment horizontal="center"/>
    </xf>
    <xf numFmtId="0" fontId="26" fillId="0" borderId="4" xfId="0" applyFont="1" applyBorder="1" applyAlignment="1">
      <alignment horizontal="left"/>
    </xf>
    <xf numFmtId="164" fontId="16" fillId="0" borderId="7" xfId="0" applyNumberFormat="1" applyFont="1" applyBorder="1" applyAlignment="1">
      <alignment horizontal="center"/>
    </xf>
    <xf numFmtId="164" fontId="26" fillId="0" borderId="3" xfId="1" applyFont="1" applyFill="1" applyBorder="1" applyAlignment="1">
      <alignment horizontal="center"/>
    </xf>
    <xf numFmtId="164" fontId="23" fillId="0" borderId="1" xfId="1" applyFont="1" applyFill="1" applyBorder="1" applyAlignment="1">
      <alignment horizontal="center"/>
    </xf>
    <xf numFmtId="164" fontId="26" fillId="0" borderId="3" xfId="1" applyFont="1" applyFill="1" applyBorder="1" applyAlignment="1"/>
    <xf numFmtId="164" fontId="26" fillId="0" borderId="5" xfId="1" applyFont="1" applyFill="1" applyBorder="1" applyAlignment="1"/>
    <xf numFmtId="164" fontId="17" fillId="0" borderId="0" xfId="1" applyFont="1" applyFill="1"/>
    <xf numFmtId="164" fontId="13" fillId="0" borderId="0" xfId="1" applyFont="1" applyFill="1"/>
    <xf numFmtId="164" fontId="0" fillId="0" borderId="0" xfId="1" applyFont="1"/>
    <xf numFmtId="164" fontId="26" fillId="0" borderId="2" xfId="1" applyFont="1" applyFill="1" applyBorder="1" applyAlignment="1"/>
    <xf numFmtId="164" fontId="26" fillId="0" borderId="4" xfId="1" applyFont="1" applyFill="1" applyBorder="1" applyAlignment="1">
      <alignment horizontal="center"/>
    </xf>
    <xf numFmtId="164" fontId="26" fillId="0" borderId="2" xfId="1" applyFont="1" applyFill="1" applyBorder="1"/>
    <xf numFmtId="164" fontId="26" fillId="0" borderId="4" xfId="1" applyFont="1" applyFill="1" applyBorder="1"/>
    <xf numFmtId="164" fontId="27" fillId="0" borderId="0" xfId="1" applyFont="1" applyFill="1" applyAlignment="1">
      <alignment horizontal="center"/>
    </xf>
    <xf numFmtId="164" fontId="17" fillId="0" borderId="0" xfId="1" applyFont="1" applyFill="1" applyAlignment="1">
      <alignment horizontal="center"/>
    </xf>
    <xf numFmtId="164" fontId="13" fillId="0" borderId="0" xfId="1" applyFont="1" applyFill="1" applyAlignment="1">
      <alignment horizontal="center"/>
    </xf>
    <xf numFmtId="164" fontId="0" fillId="0" borderId="0" xfId="1" applyFont="1" applyAlignment="1">
      <alignment horizontal="center"/>
    </xf>
    <xf numFmtId="0" fontId="28" fillId="0" borderId="0" xfId="0" applyFont="1" applyAlignment="1">
      <alignment horizontal="center"/>
    </xf>
    <xf numFmtId="0" fontId="29" fillId="0" borderId="0" xfId="0" applyFont="1"/>
    <xf numFmtId="0" fontId="30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30" fillId="0" borderId="0" xfId="0" applyFont="1"/>
    <xf numFmtId="0" fontId="31" fillId="0" borderId="0" xfId="0" applyFont="1" applyAlignment="1">
      <alignment horizontal="center"/>
    </xf>
    <xf numFmtId="0" fontId="32" fillId="0" borderId="0" xfId="0" applyFont="1"/>
    <xf numFmtId="0" fontId="32" fillId="0" borderId="0" xfId="0" applyFont="1" applyAlignment="1">
      <alignment horizontal="center"/>
    </xf>
    <xf numFmtId="0" fontId="33" fillId="0" borderId="0" xfId="0" applyFont="1" applyAlignment="1">
      <alignment horizontal="left"/>
    </xf>
    <xf numFmtId="0" fontId="34" fillId="0" borderId="2" xfId="1" applyNumberFormat="1" applyFont="1" applyFill="1" applyBorder="1" applyAlignment="1" applyProtection="1">
      <alignment horizontal="left"/>
      <protection locked="0"/>
    </xf>
    <xf numFmtId="43" fontId="34" fillId="0" borderId="2" xfId="1" applyNumberFormat="1" applyFont="1" applyFill="1" applyBorder="1" applyAlignment="1" applyProtection="1">
      <alignment horizontal="center"/>
      <protection locked="0"/>
    </xf>
    <xf numFmtId="166" fontId="34" fillId="0" borderId="2" xfId="1" applyNumberFormat="1" applyFont="1" applyFill="1" applyBorder="1" applyAlignment="1" applyProtection="1">
      <alignment horizontal="right"/>
      <protection locked="0"/>
    </xf>
    <xf numFmtId="0" fontId="34" fillId="0" borderId="2" xfId="1" applyNumberFormat="1" applyFont="1" applyFill="1" applyBorder="1" applyAlignment="1" applyProtection="1">
      <alignment horizontal="right"/>
      <protection locked="0"/>
    </xf>
    <xf numFmtId="164" fontId="34" fillId="0" borderId="2" xfId="1" applyFont="1" applyFill="1" applyBorder="1" applyAlignment="1">
      <alignment horizontal="right" vertical="center"/>
    </xf>
    <xf numFmtId="0" fontId="35" fillId="0" borderId="2" xfId="0" applyFont="1" applyBorder="1" applyAlignment="1">
      <alignment horizontal="center"/>
    </xf>
    <xf numFmtId="0" fontId="35" fillId="0" borderId="2" xfId="0" applyFont="1" applyBorder="1"/>
    <xf numFmtId="0" fontId="35" fillId="0" borderId="3" xfId="0" applyFont="1" applyBorder="1" applyAlignment="1">
      <alignment horizontal="center"/>
    </xf>
    <xf numFmtId="0" fontId="35" fillId="0" borderId="3" xfId="0" applyFont="1" applyBorder="1"/>
    <xf numFmtId="3" fontId="35" fillId="0" borderId="2" xfId="0" applyNumberFormat="1" applyFont="1" applyBorder="1"/>
    <xf numFmtId="166" fontId="35" fillId="0" borderId="2" xfId="1" applyNumberFormat="1" applyFont="1" applyBorder="1" applyAlignment="1"/>
    <xf numFmtId="164" fontId="35" fillId="0" borderId="2" xfId="1" applyFont="1" applyBorder="1" applyAlignment="1">
      <alignment horizontal="center"/>
    </xf>
    <xf numFmtId="0" fontId="26" fillId="0" borderId="3" xfId="1" applyNumberFormat="1" applyFont="1" applyFill="1" applyBorder="1" applyAlignment="1">
      <alignment horizontal="center"/>
    </xf>
    <xf numFmtId="0" fontId="34" fillId="0" borderId="2" xfId="1" applyNumberFormat="1" applyFont="1" applyFill="1" applyBorder="1" applyAlignment="1" applyProtection="1">
      <alignment horizontal="center"/>
      <protection locked="0"/>
    </xf>
    <xf numFmtId="164" fontId="24" fillId="0" borderId="8" xfId="1" applyFont="1" applyFill="1" applyBorder="1" applyAlignment="1">
      <alignment horizontal="center" vertical="center"/>
    </xf>
    <xf numFmtId="164" fontId="24" fillId="0" borderId="9" xfId="1" applyFont="1" applyFill="1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24" fillId="0" borderId="8" xfId="0" applyFont="1" applyBorder="1" applyAlignment="1">
      <alignment horizontal="center" vertical="center"/>
    </xf>
    <xf numFmtId="0" fontId="24" fillId="0" borderId="9" xfId="0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7" fillId="0" borderId="0" xfId="0" applyFont="1" applyAlignment="1">
      <alignment horizontal="center"/>
    </xf>
  </cellXfs>
  <cellStyles count="2">
    <cellStyle name="จุลภาค" xfId="1" builtinId="3"/>
    <cellStyle name="ปกติ" xfId="0" builtinId="0"/>
  </cellStyles>
  <dxfs count="0"/>
  <tableStyles count="0" defaultTableStyle="TableStyleMedium9" defaultPivotStyle="PivotStyleLight16"/>
  <colors>
    <mruColors>
      <color rgb="FF000099"/>
      <color rgb="FF00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3058583</xdr:colOff>
      <xdr:row>1</xdr:row>
      <xdr:rowOff>0</xdr:rowOff>
    </xdr:from>
    <xdr:ext cx="184731" cy="370999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3753908" y="10163175"/>
          <a:ext cx="184731" cy="370999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th-TH" sz="1800" b="1">
            <a:solidFill>
              <a:schemeClr val="accent6">
                <a:lumMod val="50000"/>
              </a:schemeClr>
            </a:solidFill>
          </a:endParaRPr>
        </a:p>
      </xdr:txBody>
    </xdr:sp>
    <xdr:clientData/>
  </xdr:oneCellAnchor>
  <xdr:oneCellAnchor>
    <xdr:from>
      <xdr:col>1</xdr:col>
      <xdr:colOff>3058583</xdr:colOff>
      <xdr:row>1</xdr:row>
      <xdr:rowOff>0</xdr:rowOff>
    </xdr:from>
    <xdr:ext cx="184731" cy="370999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3753908" y="10163175"/>
          <a:ext cx="184731" cy="370999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th-TH" sz="1800" b="1">
            <a:solidFill>
              <a:schemeClr val="accent6">
                <a:lumMod val="50000"/>
              </a:schemeClr>
            </a:solidFill>
          </a:endParaRPr>
        </a:p>
      </xdr:txBody>
    </xdr:sp>
    <xdr:clientData/>
  </xdr:oneCellAnchor>
  <xdr:oneCellAnchor>
    <xdr:from>
      <xdr:col>1</xdr:col>
      <xdr:colOff>3058583</xdr:colOff>
      <xdr:row>1</xdr:row>
      <xdr:rowOff>0</xdr:rowOff>
    </xdr:from>
    <xdr:ext cx="184731" cy="37099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3753908" y="13830300"/>
          <a:ext cx="184731" cy="370999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th-TH" sz="1800" b="1">
            <a:solidFill>
              <a:schemeClr val="accent6">
                <a:lumMod val="50000"/>
              </a:schemeClr>
            </a:solidFill>
          </a:endParaRPr>
        </a:p>
      </xdr:txBody>
    </xdr:sp>
    <xdr:clientData/>
  </xdr:oneCellAnchor>
  <xdr:oneCellAnchor>
    <xdr:from>
      <xdr:col>1</xdr:col>
      <xdr:colOff>3058583</xdr:colOff>
      <xdr:row>7</xdr:row>
      <xdr:rowOff>137585</xdr:rowOff>
    </xdr:from>
    <xdr:ext cx="2030171" cy="41614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3753908" y="15539510"/>
          <a:ext cx="2030171" cy="41614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b="1">
              <a:solidFill>
                <a:schemeClr val="accent6">
                  <a:lumMod val="50000"/>
                </a:schemeClr>
              </a:solidFill>
            </a:rPr>
            <a:t> 1 +</a:t>
          </a:r>
          <a:r>
            <a:rPr lang="en-US" sz="1800" b="1">
              <a:solidFill>
                <a:schemeClr val="accent6">
                  <a:lumMod val="50000"/>
                </a:schemeClr>
              </a:solidFill>
            </a:rPr>
            <a:t> </a:t>
          </a:r>
          <a:r>
            <a:rPr lang="en-US" sz="1800" b="1">
              <a:solidFill>
                <a:schemeClr val="accent6">
                  <a:lumMod val="50000"/>
                </a:schemeClr>
              </a:solidFill>
              <a:latin typeface="EucrosiaUPC"/>
              <a:cs typeface="EucrosiaUPC"/>
            </a:rPr>
            <a:t>[</a:t>
          </a:r>
          <a:r>
            <a:rPr lang="en-US" sz="1100" b="1">
              <a:solidFill>
                <a:schemeClr val="accent6">
                  <a:lumMod val="50000"/>
                </a:schemeClr>
              </a:solidFill>
            </a:rPr>
            <a:t>③ ÷  </a:t>
          </a:r>
          <a:r>
            <a:rPr lang="en-US" sz="1200" b="1">
              <a:solidFill>
                <a:schemeClr val="accent6">
                  <a:lumMod val="50000"/>
                </a:schemeClr>
              </a:solidFill>
            </a:rPr>
            <a:t>(</a:t>
          </a:r>
          <a:r>
            <a:rPr lang="en-US" sz="1100" b="1">
              <a:solidFill>
                <a:schemeClr val="accent6">
                  <a:lumMod val="50000"/>
                </a:schemeClr>
              </a:solidFill>
            </a:rPr>
            <a:t>①X④ + ②X⑤</a:t>
          </a:r>
          <a:r>
            <a:rPr lang="en-US" sz="1200" b="1">
              <a:solidFill>
                <a:schemeClr val="accent6">
                  <a:lumMod val="50000"/>
                </a:schemeClr>
              </a:solidFill>
            </a:rPr>
            <a:t>)</a:t>
          </a:r>
          <a:r>
            <a:rPr lang="en-US" sz="1800" b="1">
              <a:solidFill>
                <a:schemeClr val="accent6">
                  <a:lumMod val="50000"/>
                </a:schemeClr>
              </a:solidFill>
              <a:latin typeface="EucrosiaUPC"/>
              <a:cs typeface="EucrosiaUPC"/>
            </a:rPr>
            <a:t>]</a:t>
          </a:r>
          <a:endParaRPr lang="th-TH" sz="1800" b="1">
            <a:solidFill>
              <a:schemeClr val="accent6">
                <a:lumMod val="50000"/>
              </a:schemeClr>
            </a:solidFill>
          </a:endParaRPr>
        </a:p>
      </xdr:txBody>
    </xdr:sp>
    <xdr:clientData/>
  </xdr:oneCellAnchor>
  <xdr:oneCellAnchor>
    <xdr:from>
      <xdr:col>1</xdr:col>
      <xdr:colOff>3058583</xdr:colOff>
      <xdr:row>1</xdr:row>
      <xdr:rowOff>0</xdr:rowOff>
    </xdr:from>
    <xdr:ext cx="184731" cy="370999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3753908" y="13830300"/>
          <a:ext cx="184731" cy="370999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th-TH" sz="1800" b="1">
            <a:solidFill>
              <a:schemeClr val="accent6">
                <a:lumMod val="50000"/>
              </a:schemeClr>
            </a:solidFill>
          </a:endParaRPr>
        </a:p>
      </xdr:txBody>
    </xdr:sp>
    <xdr:clientData/>
  </xdr:oneCellAnchor>
  <xdr:oneCellAnchor>
    <xdr:from>
      <xdr:col>2</xdr:col>
      <xdr:colOff>9525</xdr:colOff>
      <xdr:row>7</xdr:row>
      <xdr:rowOff>238125</xdr:rowOff>
    </xdr:from>
    <xdr:ext cx="2021704" cy="370999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3095625" y="2352675"/>
          <a:ext cx="2021704" cy="370999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th-TH" sz="1800" b="1">
            <a:solidFill>
              <a:schemeClr val="accent6">
                <a:lumMod val="50000"/>
              </a:schemeClr>
            </a:solidFill>
          </a:endParaRPr>
        </a:p>
      </xdr:txBody>
    </xdr:sp>
    <xdr:clientData/>
  </xdr:oneCellAnchor>
  <xdr:oneCellAnchor>
    <xdr:from>
      <xdr:col>1</xdr:col>
      <xdr:colOff>3058583</xdr:colOff>
      <xdr:row>32</xdr:row>
      <xdr:rowOff>0</xdr:rowOff>
    </xdr:from>
    <xdr:ext cx="184731" cy="370999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3077633" y="276225"/>
          <a:ext cx="184731" cy="370999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th-TH" sz="1800" b="1">
            <a:solidFill>
              <a:schemeClr val="accent6">
                <a:lumMod val="50000"/>
              </a:schemeClr>
            </a:solidFill>
          </a:endParaRPr>
        </a:p>
      </xdr:txBody>
    </xdr:sp>
    <xdr:clientData/>
  </xdr:oneCellAnchor>
  <xdr:oneCellAnchor>
    <xdr:from>
      <xdr:col>1</xdr:col>
      <xdr:colOff>3058583</xdr:colOff>
      <xdr:row>32</xdr:row>
      <xdr:rowOff>0</xdr:rowOff>
    </xdr:from>
    <xdr:ext cx="184731" cy="370999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3077633" y="276225"/>
          <a:ext cx="184731" cy="370999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th-TH" sz="1800" b="1">
            <a:solidFill>
              <a:schemeClr val="accent6">
                <a:lumMod val="50000"/>
              </a:schemeClr>
            </a:solidFill>
          </a:endParaRPr>
        </a:p>
      </xdr:txBody>
    </xdr:sp>
    <xdr:clientData/>
  </xdr:oneCellAnchor>
  <xdr:oneCellAnchor>
    <xdr:from>
      <xdr:col>1</xdr:col>
      <xdr:colOff>3058583</xdr:colOff>
      <xdr:row>32</xdr:row>
      <xdr:rowOff>0</xdr:rowOff>
    </xdr:from>
    <xdr:ext cx="184731" cy="370999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3077633" y="276225"/>
          <a:ext cx="184731" cy="370999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th-TH" sz="1800" b="1">
            <a:solidFill>
              <a:schemeClr val="accent6">
                <a:lumMod val="50000"/>
              </a:schemeClr>
            </a:solidFill>
          </a:endParaRPr>
        </a:p>
      </xdr:txBody>
    </xdr:sp>
    <xdr:clientData/>
  </xdr:oneCellAnchor>
  <xdr:oneCellAnchor>
    <xdr:from>
      <xdr:col>1</xdr:col>
      <xdr:colOff>3058583</xdr:colOff>
      <xdr:row>32</xdr:row>
      <xdr:rowOff>0</xdr:rowOff>
    </xdr:from>
    <xdr:ext cx="184731" cy="370999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3077633" y="276225"/>
          <a:ext cx="184731" cy="370999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th-TH" sz="1800" b="1">
            <a:solidFill>
              <a:schemeClr val="accent6">
                <a:lumMod val="50000"/>
              </a:schemeClr>
            </a:solidFill>
          </a:endParaRPr>
        </a:p>
      </xdr:txBody>
    </xdr:sp>
    <xdr:clientData/>
  </xdr:oneCellAnchor>
  <xdr:oneCellAnchor>
    <xdr:from>
      <xdr:col>1</xdr:col>
      <xdr:colOff>3058583</xdr:colOff>
      <xdr:row>35</xdr:row>
      <xdr:rowOff>0</xdr:rowOff>
    </xdr:from>
    <xdr:ext cx="184731" cy="370999"/>
    <xdr:sp macro="" textlink="">
      <xdr:nvSpPr>
        <xdr:cNvPr id="14" name="TextBox 7">
          <a:extLst>
            <a:ext uri="{FF2B5EF4-FFF2-40B4-BE49-F238E27FC236}">
              <a16:creationId xmlns:a16="http://schemas.microsoft.com/office/drawing/2014/main" id="{BEFFC799-7F09-4AD6-8E4E-52F494A261B8}"/>
            </a:ext>
          </a:extLst>
        </xdr:cNvPr>
        <xdr:cNvSpPr txBox="1"/>
      </xdr:nvSpPr>
      <xdr:spPr>
        <a:xfrm>
          <a:off x="3077633" y="9496425"/>
          <a:ext cx="184731" cy="370999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th-TH" sz="1800" b="1">
            <a:solidFill>
              <a:schemeClr val="accent6">
                <a:lumMod val="50000"/>
              </a:schemeClr>
            </a:solidFill>
          </a:endParaRPr>
        </a:p>
      </xdr:txBody>
    </xdr:sp>
    <xdr:clientData/>
  </xdr:oneCellAnchor>
  <xdr:oneCellAnchor>
    <xdr:from>
      <xdr:col>1</xdr:col>
      <xdr:colOff>3058583</xdr:colOff>
      <xdr:row>35</xdr:row>
      <xdr:rowOff>0</xdr:rowOff>
    </xdr:from>
    <xdr:ext cx="184731" cy="370999"/>
    <xdr:sp macro="" textlink="">
      <xdr:nvSpPr>
        <xdr:cNvPr id="15" name="TextBox 8">
          <a:extLst>
            <a:ext uri="{FF2B5EF4-FFF2-40B4-BE49-F238E27FC236}">
              <a16:creationId xmlns:a16="http://schemas.microsoft.com/office/drawing/2014/main" id="{5495C121-DAC6-4019-8080-71FB8E28E72D}"/>
            </a:ext>
          </a:extLst>
        </xdr:cNvPr>
        <xdr:cNvSpPr txBox="1"/>
      </xdr:nvSpPr>
      <xdr:spPr>
        <a:xfrm>
          <a:off x="3077633" y="9496425"/>
          <a:ext cx="184731" cy="370999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th-TH" sz="1800" b="1">
            <a:solidFill>
              <a:schemeClr val="accent6">
                <a:lumMod val="50000"/>
              </a:schemeClr>
            </a:solidFill>
          </a:endParaRPr>
        </a:p>
      </xdr:txBody>
    </xdr:sp>
    <xdr:clientData/>
  </xdr:oneCellAnchor>
  <xdr:oneCellAnchor>
    <xdr:from>
      <xdr:col>1</xdr:col>
      <xdr:colOff>3058583</xdr:colOff>
      <xdr:row>35</xdr:row>
      <xdr:rowOff>0</xdr:rowOff>
    </xdr:from>
    <xdr:ext cx="184731" cy="370999"/>
    <xdr:sp macro="" textlink="">
      <xdr:nvSpPr>
        <xdr:cNvPr id="16" name="TextBox 9">
          <a:extLst>
            <a:ext uri="{FF2B5EF4-FFF2-40B4-BE49-F238E27FC236}">
              <a16:creationId xmlns:a16="http://schemas.microsoft.com/office/drawing/2014/main" id="{B1BFA1EE-F6E2-40A0-9E9C-17AEBF5B2DCC}"/>
            </a:ext>
          </a:extLst>
        </xdr:cNvPr>
        <xdr:cNvSpPr txBox="1"/>
      </xdr:nvSpPr>
      <xdr:spPr>
        <a:xfrm>
          <a:off x="3077633" y="9496425"/>
          <a:ext cx="184731" cy="370999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th-TH" sz="1800" b="1">
            <a:solidFill>
              <a:schemeClr val="accent6">
                <a:lumMod val="50000"/>
              </a:schemeClr>
            </a:solidFill>
          </a:endParaRPr>
        </a:p>
      </xdr:txBody>
    </xdr:sp>
    <xdr:clientData/>
  </xdr:oneCellAnchor>
  <xdr:oneCellAnchor>
    <xdr:from>
      <xdr:col>1</xdr:col>
      <xdr:colOff>3058583</xdr:colOff>
      <xdr:row>35</xdr:row>
      <xdr:rowOff>0</xdr:rowOff>
    </xdr:from>
    <xdr:ext cx="184731" cy="370999"/>
    <xdr:sp macro="" textlink="">
      <xdr:nvSpPr>
        <xdr:cNvPr id="18" name="TextBox 11">
          <a:extLst>
            <a:ext uri="{FF2B5EF4-FFF2-40B4-BE49-F238E27FC236}">
              <a16:creationId xmlns:a16="http://schemas.microsoft.com/office/drawing/2014/main" id="{2AED851C-322B-4B40-8487-20374C65F94A}"/>
            </a:ext>
          </a:extLst>
        </xdr:cNvPr>
        <xdr:cNvSpPr txBox="1"/>
      </xdr:nvSpPr>
      <xdr:spPr>
        <a:xfrm>
          <a:off x="3077633" y="9496425"/>
          <a:ext cx="184731" cy="370999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th-TH" sz="1800" b="1">
            <a:solidFill>
              <a:schemeClr val="accent6">
                <a:lumMod val="50000"/>
              </a:schemeClr>
            </a:solidFill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0"/>
  </sheetPr>
  <dimension ref="A1:L70"/>
  <sheetViews>
    <sheetView showGridLines="0" tabSelected="1" view="pageBreakPreview" topLeftCell="B1" zoomScale="90" zoomScaleNormal="130" zoomScaleSheetLayoutView="90" workbookViewId="0">
      <selection activeCell="C2" sqref="C2:K2"/>
    </sheetView>
  </sheetViews>
  <sheetFormatPr defaultRowHeight="21.75" x14ac:dyDescent="0.5"/>
  <cols>
    <col min="1" max="1" width="0.5703125" hidden="1" customWidth="1"/>
    <col min="2" max="2" width="1.85546875" customWidth="1"/>
    <col min="3" max="3" width="7.85546875" style="1" customWidth="1"/>
    <col min="4" max="4" width="53.7109375" customWidth="1"/>
    <col min="5" max="5" width="8.28515625" style="1" customWidth="1"/>
    <col min="6" max="6" width="9" style="62" customWidth="1"/>
    <col min="7" max="7" width="13.28515625" style="54" customWidth="1"/>
    <col min="8" max="8" width="12.140625" style="54" customWidth="1"/>
    <col min="9" max="9" width="11.85546875" style="54" customWidth="1"/>
    <col min="10" max="10" width="18.7109375" style="54" customWidth="1"/>
    <col min="11" max="11" width="14.5703125" style="1" customWidth="1"/>
    <col min="12" max="12" width="3.28515625" customWidth="1"/>
  </cols>
  <sheetData>
    <row r="1" spans="3:12" ht="28.5" customHeight="1" x14ac:dyDescent="0.55000000000000004">
      <c r="C1" s="88"/>
      <c r="D1" s="88"/>
      <c r="E1" s="88"/>
      <c r="F1" s="88"/>
      <c r="G1" s="88"/>
      <c r="H1" s="88"/>
      <c r="I1" s="88"/>
      <c r="J1" s="88"/>
      <c r="K1" s="88"/>
    </row>
    <row r="2" spans="3:12" ht="33.75" customHeight="1" x14ac:dyDescent="0.5">
      <c r="C2" s="91" t="s">
        <v>37</v>
      </c>
      <c r="D2" s="91"/>
      <c r="E2" s="91"/>
      <c r="F2" s="91"/>
      <c r="G2" s="91"/>
      <c r="H2" s="91"/>
      <c r="I2" s="91"/>
      <c r="J2" s="91"/>
      <c r="K2" s="91"/>
    </row>
    <row r="3" spans="3:12" s="3" customFormat="1" ht="23.25" x14ac:dyDescent="0.5">
      <c r="C3" s="92" t="s">
        <v>79</v>
      </c>
      <c r="D3" s="92"/>
      <c r="E3" s="92"/>
      <c r="F3" s="92"/>
      <c r="G3" s="92"/>
      <c r="H3" s="92"/>
      <c r="I3" s="92"/>
      <c r="J3" s="92"/>
      <c r="K3" s="92"/>
      <c r="L3" s="3" t="s">
        <v>50</v>
      </c>
    </row>
    <row r="4" spans="3:12" ht="29.25" x14ac:dyDescent="0.6">
      <c r="C4" s="37" t="s">
        <v>51</v>
      </c>
      <c r="D4" s="38"/>
      <c r="E4" s="38"/>
      <c r="F4" s="49"/>
      <c r="G4" s="49"/>
      <c r="H4" s="49"/>
      <c r="I4" s="49"/>
      <c r="J4" s="49"/>
      <c r="K4" s="38"/>
    </row>
    <row r="5" spans="3:12" s="2" customFormat="1" ht="24.75" customHeight="1" x14ac:dyDescent="0.45">
      <c r="C5" s="89" t="s">
        <v>34</v>
      </c>
      <c r="D5" s="89" t="s">
        <v>2</v>
      </c>
      <c r="E5" s="89" t="s">
        <v>3</v>
      </c>
      <c r="F5" s="86" t="s">
        <v>4</v>
      </c>
      <c r="G5" s="86" t="s">
        <v>5</v>
      </c>
      <c r="H5" s="86" t="s">
        <v>6</v>
      </c>
      <c r="I5" s="86" t="s">
        <v>59</v>
      </c>
      <c r="J5" s="86" t="s">
        <v>60</v>
      </c>
      <c r="K5" s="89" t="s">
        <v>7</v>
      </c>
    </row>
    <row r="6" spans="3:12" s="2" customFormat="1" ht="23.25" customHeight="1" x14ac:dyDescent="0.45">
      <c r="C6" s="90"/>
      <c r="D6" s="90"/>
      <c r="E6" s="90"/>
      <c r="F6" s="87"/>
      <c r="G6" s="87"/>
      <c r="H6" s="87"/>
      <c r="I6" s="87"/>
      <c r="J6" s="87"/>
      <c r="K6" s="90"/>
    </row>
    <row r="7" spans="3:12" ht="23.25" x14ac:dyDescent="0.55000000000000004">
      <c r="C7" s="39">
        <v>1</v>
      </c>
      <c r="D7" s="40" t="s">
        <v>17</v>
      </c>
      <c r="E7" s="41"/>
      <c r="F7" s="48"/>
      <c r="G7" s="50"/>
      <c r="H7" s="55"/>
      <c r="I7" s="55"/>
      <c r="J7" s="55"/>
      <c r="K7" s="41"/>
    </row>
    <row r="8" spans="3:12" ht="23.25" x14ac:dyDescent="0.55000000000000004">
      <c r="C8" s="41"/>
      <c r="D8" s="42" t="s">
        <v>19</v>
      </c>
      <c r="E8" s="41"/>
      <c r="F8" s="48"/>
      <c r="G8" s="50"/>
      <c r="H8" s="55"/>
      <c r="I8" s="55"/>
      <c r="J8" s="55"/>
      <c r="K8" s="41"/>
    </row>
    <row r="9" spans="3:12" ht="23.25" x14ac:dyDescent="0.55000000000000004">
      <c r="C9" s="41"/>
      <c r="D9" s="42" t="s">
        <v>18</v>
      </c>
      <c r="E9" s="41" t="s">
        <v>21</v>
      </c>
      <c r="F9" s="48">
        <v>0</v>
      </c>
      <c r="G9" s="50">
        <v>0</v>
      </c>
      <c r="H9" s="55">
        <v>0</v>
      </c>
      <c r="I9" s="55">
        <v>0</v>
      </c>
      <c r="J9" s="55">
        <v>0</v>
      </c>
      <c r="K9" s="41">
        <v>0</v>
      </c>
    </row>
    <row r="10" spans="3:12" ht="23.25" x14ac:dyDescent="0.55000000000000004">
      <c r="C10" s="41"/>
      <c r="D10" s="42" t="s">
        <v>20</v>
      </c>
      <c r="E10" s="41" t="s">
        <v>0</v>
      </c>
      <c r="F10" s="48"/>
      <c r="G10" s="50"/>
      <c r="H10" s="55"/>
      <c r="I10" s="55"/>
      <c r="J10" s="55"/>
      <c r="K10" s="41"/>
    </row>
    <row r="11" spans="3:12" ht="23.25" x14ac:dyDescent="0.55000000000000004">
      <c r="C11" s="41"/>
      <c r="D11" s="42" t="s">
        <v>22</v>
      </c>
      <c r="E11" s="41" t="s">
        <v>21</v>
      </c>
      <c r="F11" s="48">
        <v>850</v>
      </c>
      <c r="G11" s="50">
        <v>80</v>
      </c>
      <c r="H11" s="55">
        <f>G11*F11</f>
        <v>68000</v>
      </c>
      <c r="I11" s="55">
        <v>0</v>
      </c>
      <c r="J11" s="55">
        <v>0</v>
      </c>
      <c r="K11" s="43">
        <f>J11+H11</f>
        <v>68000</v>
      </c>
    </row>
    <row r="12" spans="3:12" ht="23.25" x14ac:dyDescent="0.55000000000000004">
      <c r="C12" s="41"/>
      <c r="D12" s="42" t="s">
        <v>23</v>
      </c>
      <c r="E12" s="41" t="s">
        <v>0</v>
      </c>
      <c r="F12" s="48"/>
      <c r="G12" s="50"/>
      <c r="H12" s="55"/>
      <c r="I12" s="55"/>
      <c r="J12" s="55"/>
      <c r="K12" s="41"/>
    </row>
    <row r="13" spans="3:12" ht="23.25" x14ac:dyDescent="0.55000000000000004">
      <c r="C13" s="41"/>
      <c r="D13" s="42" t="s">
        <v>30</v>
      </c>
      <c r="E13" s="41" t="s">
        <v>33</v>
      </c>
      <c r="F13" s="48">
        <v>0</v>
      </c>
      <c r="G13" s="50">
        <v>0</v>
      </c>
      <c r="H13" s="55">
        <v>0</v>
      </c>
      <c r="I13" s="55">
        <v>0</v>
      </c>
      <c r="J13" s="55">
        <v>0</v>
      </c>
      <c r="K13" s="41">
        <v>0</v>
      </c>
    </row>
    <row r="14" spans="3:12" ht="23.25" x14ac:dyDescent="0.55000000000000004">
      <c r="C14" s="41"/>
      <c r="D14" s="42" t="s">
        <v>31</v>
      </c>
      <c r="E14" s="41" t="s">
        <v>29</v>
      </c>
      <c r="F14" s="43"/>
      <c r="G14" s="50"/>
      <c r="H14" s="55"/>
      <c r="I14" s="55"/>
      <c r="J14" s="55"/>
      <c r="K14" s="41"/>
    </row>
    <row r="15" spans="3:12" ht="23.25" x14ac:dyDescent="0.55000000000000004">
      <c r="C15" s="41"/>
      <c r="D15" s="42" t="s">
        <v>32</v>
      </c>
      <c r="E15" s="41"/>
      <c r="F15" s="48"/>
      <c r="G15" s="50"/>
      <c r="H15" s="55"/>
      <c r="I15" s="55"/>
      <c r="J15" s="55"/>
      <c r="K15" s="41"/>
    </row>
    <row r="16" spans="3:12" ht="23.25" x14ac:dyDescent="0.55000000000000004">
      <c r="C16" s="39">
        <v>2</v>
      </c>
      <c r="D16" s="40" t="s">
        <v>38</v>
      </c>
      <c r="E16" s="41"/>
      <c r="F16" s="43"/>
      <c r="G16" s="50"/>
      <c r="H16" s="55"/>
      <c r="I16" s="55"/>
      <c r="J16" s="55"/>
      <c r="K16" s="41"/>
    </row>
    <row r="17" spans="3:11" ht="23.25" x14ac:dyDescent="0.55000000000000004">
      <c r="C17" s="41"/>
      <c r="D17" s="72" t="s">
        <v>76</v>
      </c>
      <c r="E17" s="73" t="s">
        <v>72</v>
      </c>
      <c r="F17" s="85">
        <v>0</v>
      </c>
      <c r="G17" s="74">
        <v>1260</v>
      </c>
      <c r="H17" s="74">
        <f t="shared" ref="H17" si="0">F17*G17</f>
        <v>0</v>
      </c>
      <c r="I17" s="75">
        <v>290</v>
      </c>
      <c r="J17" s="74">
        <f t="shared" ref="J17" si="1">F17*I17</f>
        <v>0</v>
      </c>
      <c r="K17" s="76">
        <f t="shared" ref="K17" si="2">H17+J17</f>
        <v>0</v>
      </c>
    </row>
    <row r="18" spans="3:11" ht="23.25" x14ac:dyDescent="0.55000000000000004">
      <c r="C18" s="41"/>
      <c r="D18" s="42" t="s">
        <v>75</v>
      </c>
      <c r="E18" s="41" t="s">
        <v>39</v>
      </c>
      <c r="F18" s="84">
        <v>0</v>
      </c>
      <c r="G18" s="50">
        <v>160</v>
      </c>
      <c r="H18" s="55">
        <f>G18*F18</f>
        <v>0</v>
      </c>
      <c r="I18" s="55">
        <v>0</v>
      </c>
      <c r="J18" s="55">
        <v>0</v>
      </c>
      <c r="K18" s="43">
        <f>J18+H18</f>
        <v>0</v>
      </c>
    </row>
    <row r="19" spans="3:11" ht="23.25" x14ac:dyDescent="0.55000000000000004">
      <c r="C19" s="41"/>
      <c r="D19" s="44" t="s">
        <v>61</v>
      </c>
      <c r="E19" s="41" t="s">
        <v>39</v>
      </c>
      <c r="F19" s="48">
        <v>127.5</v>
      </c>
      <c r="G19" s="50">
        <v>3400</v>
      </c>
      <c r="H19" s="55">
        <f t="shared" ref="H19:H28" si="3">G19*F19</f>
        <v>433500</v>
      </c>
      <c r="I19" s="55">
        <v>306</v>
      </c>
      <c r="J19" s="55">
        <f>I19*F19</f>
        <v>39015</v>
      </c>
      <c r="K19" s="43">
        <f t="shared" ref="K19:K28" si="4">J19+H19</f>
        <v>472515</v>
      </c>
    </row>
    <row r="20" spans="3:11" ht="23.25" x14ac:dyDescent="0.55000000000000004">
      <c r="C20" s="77"/>
      <c r="D20" s="78" t="s">
        <v>77</v>
      </c>
      <c r="E20" s="77" t="s">
        <v>40</v>
      </c>
      <c r="F20" s="79">
        <v>19</v>
      </c>
      <c r="G20" s="80">
        <v>235</v>
      </c>
      <c r="H20" s="81">
        <f t="shared" si="3"/>
        <v>4465</v>
      </c>
      <c r="I20" s="78">
        <v>25</v>
      </c>
      <c r="J20" s="82">
        <f t="shared" ref="J20" si="5">I20*F20</f>
        <v>475</v>
      </c>
      <c r="K20" s="83">
        <f t="shared" si="4"/>
        <v>4940</v>
      </c>
    </row>
    <row r="21" spans="3:11" ht="23.25" x14ac:dyDescent="0.55000000000000004">
      <c r="C21" s="41"/>
      <c r="D21" s="44" t="s">
        <v>62</v>
      </c>
      <c r="E21" s="41" t="s">
        <v>40</v>
      </c>
      <c r="F21" s="84">
        <v>17</v>
      </c>
      <c r="G21" s="50">
        <v>617</v>
      </c>
      <c r="H21" s="55">
        <f t="shared" si="3"/>
        <v>10489</v>
      </c>
      <c r="I21" s="57">
        <v>30</v>
      </c>
      <c r="J21" s="55">
        <f t="shared" ref="J21:J22" si="6">I21*F21</f>
        <v>510</v>
      </c>
      <c r="K21" s="43">
        <f t="shared" si="4"/>
        <v>10999</v>
      </c>
    </row>
    <row r="22" spans="3:11" ht="23.25" x14ac:dyDescent="0.55000000000000004">
      <c r="C22" s="41"/>
      <c r="D22" s="44" t="s">
        <v>63</v>
      </c>
      <c r="E22" s="41" t="s">
        <v>40</v>
      </c>
      <c r="F22" s="84">
        <v>16</v>
      </c>
      <c r="G22" s="50">
        <v>143</v>
      </c>
      <c r="H22" s="55">
        <f t="shared" si="3"/>
        <v>2288</v>
      </c>
      <c r="I22" s="57">
        <v>20</v>
      </c>
      <c r="J22" s="55">
        <f t="shared" si="6"/>
        <v>320</v>
      </c>
      <c r="K22" s="43">
        <f t="shared" si="4"/>
        <v>2608</v>
      </c>
    </row>
    <row r="23" spans="3:11" ht="23.25" x14ac:dyDescent="0.55000000000000004">
      <c r="C23" s="41"/>
      <c r="D23" s="44" t="s">
        <v>64</v>
      </c>
      <c r="E23" s="41" t="s">
        <v>21</v>
      </c>
      <c r="F23" s="84">
        <v>850</v>
      </c>
      <c r="G23" s="50">
        <v>98</v>
      </c>
      <c r="H23" s="55">
        <f t="shared" si="3"/>
        <v>83300</v>
      </c>
      <c r="I23" s="57">
        <v>0</v>
      </c>
      <c r="J23" s="55">
        <f t="shared" ref="J23:J28" si="7">I23*F23</f>
        <v>0</v>
      </c>
      <c r="K23" s="43">
        <f t="shared" si="4"/>
        <v>83300</v>
      </c>
    </row>
    <row r="24" spans="3:11" ht="23.25" x14ac:dyDescent="0.55000000000000004">
      <c r="C24" s="41"/>
      <c r="D24" s="44" t="s">
        <v>65</v>
      </c>
      <c r="E24" s="41" t="s">
        <v>21</v>
      </c>
      <c r="F24" s="84">
        <v>34.200000000000003</v>
      </c>
      <c r="G24" s="50">
        <v>360</v>
      </c>
      <c r="H24" s="55">
        <f t="shared" si="3"/>
        <v>12312.000000000002</v>
      </c>
      <c r="I24" s="57">
        <v>0</v>
      </c>
      <c r="J24" s="55">
        <f t="shared" si="7"/>
        <v>0</v>
      </c>
      <c r="K24" s="43">
        <f t="shared" si="4"/>
        <v>12312.000000000002</v>
      </c>
    </row>
    <row r="25" spans="3:11" ht="23.25" x14ac:dyDescent="0.55000000000000004">
      <c r="C25" s="41"/>
      <c r="D25" s="44" t="s">
        <v>66</v>
      </c>
      <c r="E25" s="41" t="s">
        <v>41</v>
      </c>
      <c r="F25" s="84">
        <v>21</v>
      </c>
      <c r="G25" s="50">
        <v>60</v>
      </c>
      <c r="H25" s="55">
        <f t="shared" si="3"/>
        <v>1260</v>
      </c>
      <c r="I25" s="57">
        <v>0</v>
      </c>
      <c r="J25" s="55">
        <f t="shared" si="7"/>
        <v>0</v>
      </c>
      <c r="K25" s="43">
        <f t="shared" si="4"/>
        <v>1260</v>
      </c>
    </row>
    <row r="26" spans="3:11" ht="23.25" x14ac:dyDescent="0.55000000000000004">
      <c r="C26" s="41"/>
      <c r="D26" s="44" t="s">
        <v>52</v>
      </c>
      <c r="E26" s="41" t="s">
        <v>39</v>
      </c>
      <c r="F26" s="84">
        <v>53.4</v>
      </c>
      <c r="G26" s="50">
        <v>800</v>
      </c>
      <c r="H26" s="55">
        <f t="shared" si="3"/>
        <v>42720</v>
      </c>
      <c r="I26" s="57">
        <v>0</v>
      </c>
      <c r="J26" s="55">
        <f t="shared" si="7"/>
        <v>0</v>
      </c>
      <c r="K26" s="43">
        <f t="shared" si="4"/>
        <v>42720</v>
      </c>
    </row>
    <row r="27" spans="3:11" ht="23.25" x14ac:dyDescent="0.55000000000000004">
      <c r="C27" s="41"/>
      <c r="D27" s="44" t="s">
        <v>53</v>
      </c>
      <c r="E27" s="41" t="s">
        <v>21</v>
      </c>
      <c r="F27" s="84">
        <v>850</v>
      </c>
      <c r="G27" s="50">
        <v>0</v>
      </c>
      <c r="H27" s="55">
        <f t="shared" si="3"/>
        <v>0</v>
      </c>
      <c r="I27" s="57">
        <v>24</v>
      </c>
      <c r="J27" s="55">
        <f>I27*F27</f>
        <v>20400</v>
      </c>
      <c r="K27" s="43">
        <f t="shared" si="4"/>
        <v>20400</v>
      </c>
    </row>
    <row r="28" spans="3:11" ht="23.25" x14ac:dyDescent="0.55000000000000004">
      <c r="C28" s="41"/>
      <c r="D28" s="44" t="s">
        <v>54</v>
      </c>
      <c r="E28" s="41" t="s">
        <v>42</v>
      </c>
      <c r="F28" s="84">
        <v>30</v>
      </c>
      <c r="G28" s="50">
        <v>36</v>
      </c>
      <c r="H28" s="55">
        <f t="shared" si="3"/>
        <v>1080</v>
      </c>
      <c r="I28" s="57">
        <v>0</v>
      </c>
      <c r="J28" s="55">
        <f t="shared" si="7"/>
        <v>0</v>
      </c>
      <c r="K28" s="43">
        <f t="shared" si="4"/>
        <v>1080</v>
      </c>
    </row>
    <row r="29" spans="3:11" ht="24.75" customHeight="1" thickBot="1" x14ac:dyDescent="0.6">
      <c r="C29" s="45"/>
      <c r="D29" s="46"/>
      <c r="E29" s="45"/>
      <c r="F29" s="56"/>
      <c r="G29" s="51"/>
      <c r="H29" s="56"/>
      <c r="I29" s="58"/>
      <c r="J29" s="58"/>
      <c r="K29" s="43"/>
    </row>
    <row r="30" spans="3:11" ht="27.75" customHeight="1" thickTop="1" thickBot="1" x14ac:dyDescent="0.6">
      <c r="C30" s="31"/>
      <c r="D30" s="26"/>
      <c r="E30" s="31"/>
      <c r="F30" s="60"/>
      <c r="G30" s="52" t="s">
        <v>50</v>
      </c>
      <c r="H30" s="52"/>
      <c r="I30" s="52"/>
      <c r="J30" s="59" t="s">
        <v>16</v>
      </c>
      <c r="K30" s="47">
        <f>SUM(K9:K29)</f>
        <v>720134</v>
      </c>
    </row>
    <row r="31" spans="3:11" ht="27.75" customHeight="1" thickTop="1" x14ac:dyDescent="0.55000000000000004">
      <c r="C31" s="31"/>
      <c r="D31" s="26"/>
      <c r="E31" s="31"/>
      <c r="F31" s="60"/>
      <c r="G31" s="52"/>
      <c r="H31" s="52"/>
      <c r="I31" s="52"/>
      <c r="J31" s="59"/>
      <c r="K31" s="19"/>
    </row>
    <row r="32" spans="3:11" x14ac:dyDescent="0.5">
      <c r="C32" s="22"/>
      <c r="D32" s="19"/>
      <c r="E32" s="22"/>
      <c r="F32" s="61"/>
      <c r="G32" s="53"/>
      <c r="H32" s="53"/>
      <c r="I32" s="53"/>
      <c r="J32" s="53"/>
      <c r="K32" s="22"/>
    </row>
    <row r="33" spans="3:11" x14ac:dyDescent="0.5">
      <c r="C33" s="22"/>
      <c r="D33" s="19"/>
      <c r="E33" s="22"/>
      <c r="F33" s="61"/>
      <c r="G33" s="53"/>
      <c r="H33" s="53"/>
      <c r="I33" s="53"/>
      <c r="J33" s="53"/>
      <c r="K33" s="22"/>
    </row>
    <row r="34" spans="3:11" x14ac:dyDescent="0.5">
      <c r="C34" s="22"/>
      <c r="D34" s="19"/>
      <c r="E34" s="22"/>
      <c r="F34" s="61"/>
      <c r="G34" s="53"/>
      <c r="H34" s="53"/>
      <c r="I34" s="53"/>
      <c r="J34" s="53"/>
      <c r="K34" s="22"/>
    </row>
    <row r="35" spans="3:11" x14ac:dyDescent="0.5">
      <c r="C35" s="22"/>
      <c r="D35" s="19"/>
      <c r="E35" s="22"/>
      <c r="F35" s="61"/>
      <c r="G35" s="53"/>
      <c r="H35" s="53"/>
      <c r="I35" s="53"/>
      <c r="J35" s="53"/>
      <c r="K35" s="22"/>
    </row>
    <row r="36" spans="3:11" x14ac:dyDescent="0.5">
      <c r="C36" s="22"/>
      <c r="D36" s="19"/>
      <c r="E36" s="22"/>
      <c r="F36" s="61"/>
      <c r="G36" s="53"/>
      <c r="H36" s="53"/>
      <c r="I36" s="53"/>
      <c r="J36" s="53"/>
      <c r="K36" s="22"/>
    </row>
    <row r="37" spans="3:11" x14ac:dyDescent="0.5">
      <c r="C37" s="22"/>
      <c r="D37" s="19"/>
      <c r="E37" s="22"/>
      <c r="F37" s="61"/>
      <c r="G37" s="53"/>
      <c r="H37" s="53"/>
      <c r="I37" s="53"/>
      <c r="J37" s="53"/>
      <c r="K37" s="22"/>
    </row>
    <row r="38" spans="3:11" x14ac:dyDescent="0.5">
      <c r="C38" s="22"/>
      <c r="D38" s="19"/>
      <c r="E38" s="22"/>
      <c r="F38" s="61"/>
      <c r="G38" s="53"/>
      <c r="H38" s="53"/>
      <c r="I38" s="53"/>
      <c r="J38" s="53"/>
      <c r="K38" s="22"/>
    </row>
    <row r="39" spans="3:11" x14ac:dyDescent="0.5">
      <c r="C39" s="22"/>
      <c r="D39" s="19"/>
      <c r="E39" s="22"/>
      <c r="F39" s="61"/>
      <c r="G39" s="53"/>
      <c r="H39" s="53"/>
      <c r="I39" s="53"/>
      <c r="J39" s="53"/>
      <c r="K39" s="22"/>
    </row>
    <row r="40" spans="3:11" x14ac:dyDescent="0.5">
      <c r="C40" s="22"/>
      <c r="D40" s="19"/>
      <c r="E40" s="22"/>
      <c r="F40" s="61"/>
      <c r="G40" s="53"/>
      <c r="H40" s="53"/>
      <c r="I40" s="53"/>
      <c r="J40" s="53"/>
      <c r="K40" s="22"/>
    </row>
    <row r="41" spans="3:11" x14ac:dyDescent="0.5">
      <c r="C41" s="22"/>
      <c r="D41" s="19"/>
      <c r="E41" s="22"/>
      <c r="F41" s="61"/>
      <c r="G41" s="53"/>
      <c r="H41" s="53"/>
      <c r="I41" s="53"/>
      <c r="J41" s="53"/>
      <c r="K41" s="22"/>
    </row>
    <row r="42" spans="3:11" x14ac:dyDescent="0.5">
      <c r="C42" s="22"/>
      <c r="D42" s="19"/>
      <c r="E42" s="22"/>
      <c r="F42" s="61"/>
      <c r="G42" s="53"/>
      <c r="H42" s="53"/>
      <c r="I42" s="53"/>
      <c r="J42" s="53"/>
      <c r="K42" s="22"/>
    </row>
    <row r="43" spans="3:11" x14ac:dyDescent="0.5">
      <c r="C43" s="22"/>
      <c r="D43" s="19"/>
      <c r="E43" s="22"/>
      <c r="F43" s="61"/>
      <c r="G43" s="53"/>
      <c r="H43" s="53"/>
      <c r="I43" s="53"/>
      <c r="J43" s="53"/>
      <c r="K43" s="22"/>
    </row>
    <row r="44" spans="3:11" ht="27.75" customHeight="1" x14ac:dyDescent="0.5">
      <c r="C44" s="22"/>
      <c r="D44" s="19"/>
      <c r="E44" s="22"/>
      <c r="F44" s="61"/>
      <c r="G44" s="53"/>
      <c r="H44" s="53"/>
      <c r="I44" s="53"/>
      <c r="J44" s="53"/>
      <c r="K44" s="22"/>
    </row>
    <row r="45" spans="3:11" x14ac:dyDescent="0.5">
      <c r="C45" s="22"/>
      <c r="D45" s="19"/>
      <c r="E45" s="22"/>
      <c r="F45" s="61"/>
      <c r="G45" s="53"/>
      <c r="H45" s="53"/>
      <c r="I45" s="53"/>
      <c r="J45" s="53"/>
      <c r="K45" s="22"/>
    </row>
    <row r="46" spans="3:11" x14ac:dyDescent="0.5">
      <c r="C46" s="22"/>
      <c r="D46" s="19"/>
      <c r="E46" s="22"/>
      <c r="F46" s="61"/>
      <c r="G46" s="53"/>
      <c r="H46" s="53"/>
      <c r="I46" s="53"/>
      <c r="J46" s="53"/>
      <c r="K46" s="22"/>
    </row>
    <row r="47" spans="3:11" x14ac:dyDescent="0.5">
      <c r="C47" s="22"/>
      <c r="D47" s="19"/>
      <c r="E47" s="22"/>
      <c r="F47" s="61"/>
      <c r="G47" s="53"/>
      <c r="H47" s="53"/>
      <c r="I47" s="53"/>
      <c r="J47" s="53"/>
      <c r="K47" s="22"/>
    </row>
    <row r="48" spans="3:11" ht="15" customHeight="1" x14ac:dyDescent="0.5">
      <c r="C48" s="22"/>
      <c r="D48" s="19"/>
      <c r="E48" s="22"/>
      <c r="F48" s="61"/>
      <c r="G48" s="53"/>
      <c r="H48" s="53"/>
      <c r="I48" s="53"/>
      <c r="J48" s="53"/>
      <c r="K48" s="22"/>
    </row>
    <row r="49" spans="3:11" x14ac:dyDescent="0.5">
      <c r="C49" s="22"/>
      <c r="D49" s="19"/>
      <c r="E49" s="22"/>
      <c r="F49" s="61"/>
      <c r="G49" s="53"/>
      <c r="H49" s="53"/>
      <c r="I49" s="53"/>
      <c r="J49" s="53"/>
      <c r="K49" s="22"/>
    </row>
    <row r="50" spans="3:11" x14ac:dyDescent="0.5">
      <c r="C50" s="22"/>
      <c r="D50" s="19"/>
      <c r="E50" s="22"/>
      <c r="F50" s="61"/>
      <c r="G50" s="53"/>
      <c r="H50" s="53"/>
      <c r="I50" s="53"/>
      <c r="J50" s="53"/>
      <c r="K50" s="22"/>
    </row>
    <row r="51" spans="3:11" ht="15" customHeight="1" x14ac:dyDescent="0.5">
      <c r="C51" s="22"/>
      <c r="D51" s="19"/>
      <c r="E51" s="22"/>
      <c r="F51" s="61"/>
      <c r="G51" s="53"/>
      <c r="H51" s="53"/>
      <c r="I51" s="53"/>
      <c r="J51" s="53"/>
      <c r="K51" s="22"/>
    </row>
    <row r="52" spans="3:11" x14ac:dyDescent="0.5">
      <c r="C52" s="22"/>
      <c r="D52" s="19"/>
      <c r="E52" s="22"/>
      <c r="F52" s="61"/>
      <c r="G52" s="53"/>
      <c r="H52" s="53"/>
      <c r="I52" s="53"/>
      <c r="J52" s="53"/>
      <c r="K52" s="22"/>
    </row>
    <row r="53" spans="3:11" x14ac:dyDescent="0.5">
      <c r="C53" s="22"/>
      <c r="D53" s="19"/>
      <c r="E53" s="22"/>
      <c r="F53" s="61"/>
      <c r="G53" s="53"/>
      <c r="H53" s="53"/>
      <c r="I53" s="53"/>
      <c r="J53" s="53"/>
      <c r="K53" s="22"/>
    </row>
    <row r="54" spans="3:11" x14ac:dyDescent="0.5">
      <c r="C54" s="22"/>
      <c r="D54" s="19"/>
      <c r="E54" s="22"/>
      <c r="F54" s="61"/>
      <c r="G54" s="53"/>
      <c r="H54" s="53"/>
      <c r="I54" s="53"/>
      <c r="J54" s="53"/>
      <c r="K54" s="22"/>
    </row>
    <row r="55" spans="3:11" ht="19.5" customHeight="1" x14ac:dyDescent="0.5">
      <c r="C55" s="22"/>
      <c r="D55" s="19"/>
      <c r="E55" s="22"/>
      <c r="F55" s="61"/>
      <c r="G55" s="53"/>
      <c r="H55" s="53"/>
      <c r="I55" s="53"/>
      <c r="J55" s="53"/>
      <c r="K55" s="22"/>
    </row>
    <row r="56" spans="3:11" x14ac:dyDescent="0.5">
      <c r="C56" s="22"/>
      <c r="D56" s="19"/>
      <c r="E56" s="22"/>
      <c r="F56" s="61"/>
      <c r="G56" s="53"/>
      <c r="H56" s="53"/>
      <c r="I56" s="53"/>
      <c r="J56" s="53"/>
      <c r="K56" s="22"/>
    </row>
    <row r="57" spans="3:11" x14ac:dyDescent="0.5">
      <c r="C57" s="22"/>
      <c r="D57" s="19"/>
      <c r="E57" s="22"/>
      <c r="F57" s="61"/>
      <c r="G57" s="53"/>
      <c r="H57" s="53"/>
      <c r="I57" s="53"/>
      <c r="J57" s="53"/>
      <c r="K57" s="22"/>
    </row>
    <row r="58" spans="3:11" x14ac:dyDescent="0.5">
      <c r="C58" s="22"/>
      <c r="D58" s="19"/>
      <c r="E58" s="22"/>
      <c r="F58" s="61"/>
      <c r="G58" s="53"/>
      <c r="H58" s="53"/>
      <c r="I58" s="53"/>
      <c r="J58" s="53"/>
      <c r="K58" s="22"/>
    </row>
    <row r="59" spans="3:11" x14ac:dyDescent="0.5">
      <c r="C59" s="22"/>
      <c r="D59" s="19"/>
      <c r="E59" s="22"/>
      <c r="F59" s="61"/>
      <c r="G59" s="53"/>
      <c r="H59" s="53"/>
      <c r="I59" s="53"/>
      <c r="J59" s="53"/>
      <c r="K59" s="22"/>
    </row>
    <row r="60" spans="3:11" x14ac:dyDescent="0.5">
      <c r="C60" s="22"/>
      <c r="D60" s="19"/>
      <c r="E60" s="22"/>
      <c r="F60" s="61"/>
      <c r="G60" s="53"/>
      <c r="H60" s="53"/>
      <c r="I60" s="53"/>
      <c r="J60" s="53"/>
      <c r="K60" s="22"/>
    </row>
    <row r="61" spans="3:11" x14ac:dyDescent="0.5">
      <c r="C61" s="22"/>
      <c r="D61" s="19"/>
      <c r="E61" s="22"/>
      <c r="F61" s="61"/>
      <c r="G61" s="53"/>
      <c r="H61" s="53"/>
      <c r="I61" s="53"/>
      <c r="J61" s="53"/>
      <c r="K61" s="22"/>
    </row>
    <row r="62" spans="3:11" x14ac:dyDescent="0.5">
      <c r="C62" s="22"/>
      <c r="D62" s="19"/>
      <c r="E62" s="22"/>
      <c r="F62" s="61"/>
      <c r="G62" s="53"/>
      <c r="H62" s="53"/>
      <c r="I62" s="53"/>
      <c r="J62" s="53"/>
      <c r="K62" s="22"/>
    </row>
    <row r="63" spans="3:11" x14ac:dyDescent="0.5">
      <c r="C63" s="22"/>
      <c r="D63" s="19"/>
      <c r="E63" s="22"/>
      <c r="F63" s="61"/>
      <c r="G63" s="53"/>
      <c r="H63" s="53"/>
      <c r="I63" s="53"/>
      <c r="J63" s="53"/>
      <c r="K63" s="22"/>
    </row>
    <row r="64" spans="3:11" x14ac:dyDescent="0.5">
      <c r="C64" s="22"/>
      <c r="D64" s="19"/>
      <c r="E64" s="22"/>
      <c r="F64" s="61"/>
      <c r="G64" s="53"/>
      <c r="H64" s="53"/>
      <c r="I64" s="53"/>
      <c r="J64" s="53"/>
      <c r="K64" s="22"/>
    </row>
    <row r="69" ht="28.5" customHeight="1" x14ac:dyDescent="0.5"/>
    <row r="70" ht="27.75" customHeight="1" x14ac:dyDescent="0.5"/>
  </sheetData>
  <mergeCells count="12">
    <mergeCell ref="H5:H6"/>
    <mergeCell ref="J5:J6"/>
    <mergeCell ref="C1:K1"/>
    <mergeCell ref="I5:I6"/>
    <mergeCell ref="K5:K6"/>
    <mergeCell ref="C2:K2"/>
    <mergeCell ref="C3:K3"/>
    <mergeCell ref="C5:C6"/>
    <mergeCell ref="D5:D6"/>
    <mergeCell ref="E5:E6"/>
    <mergeCell ref="F5:F6"/>
    <mergeCell ref="G5:G6"/>
  </mergeCells>
  <phoneticPr fontId="0" type="noConversion"/>
  <printOptions horizontalCentered="1"/>
  <pageMargins left="0.39370078740157499" right="0.31496062992126" top="0.47244094488188998" bottom="0.196850393700787" header="0.196850393700787" footer="0.196850393700787"/>
  <pageSetup paperSize="9" scale="6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8"/>
  <sheetViews>
    <sheetView zoomScaleNormal="100" workbookViewId="0">
      <selection activeCell="D19" sqref="D19"/>
    </sheetView>
  </sheetViews>
  <sheetFormatPr defaultRowHeight="21.75" x14ac:dyDescent="0.5"/>
  <cols>
    <col min="1" max="1" width="4.42578125" customWidth="1"/>
    <col min="2" max="2" width="41.7109375" customWidth="1"/>
    <col min="3" max="3" width="11.85546875" customWidth="1"/>
    <col min="4" max="4" width="12.7109375" customWidth="1"/>
    <col min="5" max="5" width="10.85546875" customWidth="1"/>
    <col min="6" max="6" width="12.5703125" customWidth="1"/>
    <col min="7" max="7" width="2.140625" customWidth="1"/>
    <col min="8" max="8" width="13.42578125" customWidth="1"/>
  </cols>
  <sheetData>
    <row r="1" spans="1:9" x14ac:dyDescent="0.5">
      <c r="A1" s="19"/>
      <c r="B1" s="19"/>
      <c r="C1" s="19"/>
      <c r="D1" s="19"/>
      <c r="E1" s="19"/>
      <c r="F1" s="19"/>
      <c r="G1" s="19"/>
      <c r="H1" s="19"/>
      <c r="I1" s="19"/>
    </row>
    <row r="2" spans="1:9" ht="23.25" x14ac:dyDescent="0.55000000000000004">
      <c r="A2" s="20" t="s">
        <v>8</v>
      </c>
      <c r="B2" s="21" t="s">
        <v>24</v>
      </c>
      <c r="C2" s="22"/>
      <c r="D2" s="23"/>
      <c r="E2" s="19"/>
      <c r="F2" s="24"/>
      <c r="G2" s="25" t="s">
        <v>1</v>
      </c>
      <c r="H2" s="30">
        <f>'แบบสรุปราคากลางงานก่อสร้างทาง  '!K30</f>
        <v>720134</v>
      </c>
      <c r="I2" s="26"/>
    </row>
    <row r="3" spans="1:9" ht="23.25" x14ac:dyDescent="0.55000000000000004">
      <c r="A3" s="20" t="s">
        <v>9</v>
      </c>
      <c r="B3" s="21" t="s">
        <v>35</v>
      </c>
      <c r="C3" s="22"/>
      <c r="D3" s="23"/>
      <c r="E3" s="19"/>
      <c r="F3" s="24"/>
      <c r="G3" s="25" t="s">
        <v>1</v>
      </c>
      <c r="H3" s="27"/>
      <c r="I3" s="26"/>
    </row>
    <row r="4" spans="1:9" ht="23.25" x14ac:dyDescent="0.55000000000000004">
      <c r="A4" s="20" t="s">
        <v>10</v>
      </c>
      <c r="B4" s="21" t="s">
        <v>25</v>
      </c>
      <c r="C4" s="22"/>
      <c r="D4" s="23"/>
      <c r="E4" s="19"/>
      <c r="F4" s="24"/>
      <c r="G4" s="25" t="s">
        <v>1</v>
      </c>
      <c r="H4" s="27"/>
      <c r="I4" s="26"/>
    </row>
    <row r="5" spans="1:9" ht="23.25" x14ac:dyDescent="0.55000000000000004">
      <c r="A5" s="23"/>
      <c r="B5" s="21"/>
      <c r="C5" s="22"/>
      <c r="D5" s="23"/>
      <c r="E5" s="19"/>
      <c r="F5" s="24"/>
      <c r="G5" s="25"/>
      <c r="H5" s="26"/>
      <c r="I5" s="26"/>
    </row>
    <row r="6" spans="1:9" ht="23.25" x14ac:dyDescent="0.55000000000000004">
      <c r="A6" s="20" t="s">
        <v>11</v>
      </c>
      <c r="B6" s="21" t="s">
        <v>43</v>
      </c>
      <c r="C6" s="22"/>
      <c r="D6" s="23"/>
      <c r="E6" s="19"/>
      <c r="F6" s="28">
        <v>1.3642000000000001</v>
      </c>
      <c r="G6" s="25" t="s">
        <v>1</v>
      </c>
      <c r="H6" s="30">
        <f>F6*H2</f>
        <v>982406.80280000006</v>
      </c>
      <c r="I6" s="26"/>
    </row>
    <row r="7" spans="1:9" ht="23.25" x14ac:dyDescent="0.55000000000000004">
      <c r="A7" s="20" t="s">
        <v>12</v>
      </c>
      <c r="B7" s="21" t="s">
        <v>36</v>
      </c>
      <c r="C7" s="22"/>
      <c r="D7" s="23"/>
      <c r="E7" s="19"/>
      <c r="F7" s="24"/>
      <c r="G7" s="25" t="s">
        <v>1</v>
      </c>
      <c r="H7" s="27"/>
      <c r="I7" s="26"/>
    </row>
    <row r="8" spans="1:9" ht="23.25" x14ac:dyDescent="0.55000000000000004">
      <c r="A8" s="23"/>
      <c r="B8" s="21"/>
      <c r="C8" s="22"/>
      <c r="D8" s="23"/>
      <c r="E8" s="19"/>
      <c r="F8" s="24"/>
      <c r="G8" s="25"/>
      <c r="H8" s="26"/>
      <c r="I8" s="26"/>
    </row>
    <row r="9" spans="1:9" ht="23.25" x14ac:dyDescent="0.55000000000000004">
      <c r="A9" s="20" t="s">
        <v>13</v>
      </c>
      <c r="B9" s="21" t="s">
        <v>49</v>
      </c>
      <c r="C9" s="22"/>
      <c r="D9" s="23"/>
      <c r="E9" s="19"/>
      <c r="F9" s="24"/>
      <c r="G9" s="25" t="s">
        <v>1</v>
      </c>
      <c r="H9" s="27"/>
      <c r="I9" s="26"/>
    </row>
    <row r="10" spans="1:9" ht="23.25" x14ac:dyDescent="0.55000000000000004">
      <c r="A10" s="20" t="s">
        <v>14</v>
      </c>
      <c r="B10" s="21" t="s">
        <v>48</v>
      </c>
      <c r="C10" s="22"/>
      <c r="D10" s="23"/>
      <c r="E10" s="19"/>
      <c r="F10" s="24"/>
      <c r="G10" s="25" t="s">
        <v>1</v>
      </c>
      <c r="H10" s="27"/>
      <c r="I10" s="26"/>
    </row>
    <row r="11" spans="1:9" ht="23.25" x14ac:dyDescent="0.55000000000000004">
      <c r="A11" s="20" t="s">
        <v>15</v>
      </c>
      <c r="B11" s="21" t="s">
        <v>47</v>
      </c>
      <c r="C11" s="22"/>
      <c r="D11" s="23"/>
      <c r="E11" s="24"/>
      <c r="F11" s="22"/>
      <c r="G11" s="29" t="s">
        <v>28</v>
      </c>
      <c r="H11" s="27"/>
      <c r="I11" s="26"/>
    </row>
    <row r="12" spans="1:9" ht="23.25" x14ac:dyDescent="0.55000000000000004">
      <c r="A12" s="20"/>
      <c r="B12" s="21" t="s">
        <v>46</v>
      </c>
      <c r="C12" s="22"/>
      <c r="D12" s="23"/>
      <c r="E12" s="24"/>
      <c r="F12" s="19"/>
      <c r="G12" s="29" t="s">
        <v>28</v>
      </c>
      <c r="H12" s="30">
        <v>982000</v>
      </c>
      <c r="I12" s="31"/>
    </row>
    <row r="13" spans="1:9" ht="24" x14ac:dyDescent="0.55000000000000004">
      <c r="A13" s="32"/>
      <c r="B13" s="33"/>
      <c r="C13" s="31"/>
      <c r="D13" s="29"/>
      <c r="E13" s="33"/>
      <c r="F13" s="26"/>
      <c r="G13" s="31"/>
      <c r="H13" s="26"/>
      <c r="I13" s="31"/>
    </row>
    <row r="14" spans="1:9" s="8" customFormat="1" ht="24" x14ac:dyDescent="0.55000000000000004">
      <c r="A14" s="32"/>
      <c r="B14" s="33"/>
      <c r="C14" s="31"/>
      <c r="D14" s="29"/>
      <c r="E14" s="33"/>
      <c r="F14" s="26"/>
      <c r="G14" s="31"/>
      <c r="H14" s="26"/>
      <c r="I14" s="31"/>
    </row>
    <row r="15" spans="1:9" s="8" customFormat="1" ht="24" x14ac:dyDescent="0.55000000000000004">
      <c r="A15" s="32"/>
      <c r="B15" s="33"/>
      <c r="C15" s="31"/>
      <c r="D15" s="29"/>
      <c r="E15" s="33"/>
      <c r="F15" s="26"/>
      <c r="G15" s="31"/>
      <c r="H15" s="26"/>
      <c r="I15" s="31"/>
    </row>
    <row r="16" spans="1:9" s="8" customFormat="1" ht="24" x14ac:dyDescent="0.55000000000000004">
      <c r="A16" s="32"/>
      <c r="B16" s="33"/>
      <c r="C16" s="29"/>
      <c r="D16" s="34"/>
      <c r="E16" s="33"/>
      <c r="F16" s="26"/>
      <c r="G16" s="31"/>
      <c r="H16" s="26"/>
      <c r="I16" s="31"/>
    </row>
    <row r="17" spans="1:9" s="8" customFormat="1" ht="31.5" customHeight="1" x14ac:dyDescent="0.55000000000000004">
      <c r="A17" s="32"/>
      <c r="B17" s="26" t="s">
        <v>26</v>
      </c>
      <c r="C17" s="31"/>
      <c r="D17" s="29"/>
      <c r="E17" s="26" t="s">
        <v>26</v>
      </c>
      <c r="F17" s="26"/>
      <c r="G17" s="31"/>
      <c r="H17" s="26"/>
      <c r="I17" s="31"/>
    </row>
    <row r="18" spans="1:9" s="8" customFormat="1" ht="24" x14ac:dyDescent="0.55000000000000004">
      <c r="A18" s="32"/>
      <c r="B18" s="31" t="s">
        <v>73</v>
      </c>
      <c r="C18" s="31"/>
      <c r="D18" s="29"/>
      <c r="E18" s="95" t="s">
        <v>56</v>
      </c>
      <c r="F18" s="95"/>
      <c r="G18" s="95"/>
      <c r="H18" s="95"/>
      <c r="I18" s="31"/>
    </row>
    <row r="19" spans="1:9" s="8" customFormat="1" ht="24" x14ac:dyDescent="0.55000000000000004">
      <c r="A19" s="32"/>
      <c r="B19" s="31" t="s">
        <v>74</v>
      </c>
      <c r="C19" s="31"/>
      <c r="D19" s="29"/>
      <c r="E19" s="95" t="s">
        <v>57</v>
      </c>
      <c r="F19" s="95"/>
      <c r="G19" s="95"/>
      <c r="H19" s="95"/>
      <c r="I19" s="31"/>
    </row>
    <row r="20" spans="1:9" s="8" customFormat="1" ht="24" x14ac:dyDescent="0.55000000000000004">
      <c r="A20" s="32"/>
      <c r="B20" s="31" t="s">
        <v>55</v>
      </c>
      <c r="C20" s="31"/>
      <c r="D20" s="29"/>
      <c r="E20" s="95" t="s">
        <v>58</v>
      </c>
      <c r="F20" s="95"/>
      <c r="G20" s="95"/>
      <c r="H20" s="95"/>
      <c r="I20" s="31"/>
    </row>
    <row r="21" spans="1:9" s="8" customFormat="1" ht="24" x14ac:dyDescent="0.55000000000000004">
      <c r="A21" s="32"/>
      <c r="B21" s="33"/>
      <c r="C21" s="31"/>
      <c r="D21" s="29"/>
      <c r="E21" s="33"/>
      <c r="F21" s="26"/>
      <c r="G21" s="31"/>
      <c r="H21" s="26"/>
      <c r="I21" s="31"/>
    </row>
    <row r="22" spans="1:9" s="8" customFormat="1" ht="23.25" x14ac:dyDescent="0.55000000000000004">
      <c r="A22" s="35" t="s">
        <v>44</v>
      </c>
      <c r="B22" s="26"/>
      <c r="C22" s="31"/>
      <c r="D22" s="29"/>
      <c r="E22" s="33"/>
      <c r="F22" s="26"/>
      <c r="G22" s="31"/>
      <c r="H22" s="26"/>
      <c r="I22" s="31"/>
    </row>
    <row r="23" spans="1:9" s="8" customFormat="1" ht="24" x14ac:dyDescent="0.55000000000000004">
      <c r="A23" s="36" t="s">
        <v>27</v>
      </c>
      <c r="B23" s="21" t="s">
        <v>45</v>
      </c>
      <c r="C23" s="31"/>
      <c r="D23" s="29"/>
      <c r="E23" s="33"/>
      <c r="F23" s="26"/>
      <c r="G23" s="31"/>
      <c r="H23" s="26"/>
      <c r="I23" s="31"/>
    </row>
    <row r="24" spans="1:9" s="8" customFormat="1" x14ac:dyDescent="0.5">
      <c r="A24" s="22"/>
      <c r="B24" s="19"/>
      <c r="C24" s="22"/>
      <c r="D24" s="22"/>
      <c r="E24" s="19"/>
      <c r="F24" s="19"/>
      <c r="G24" s="19"/>
      <c r="H24" s="19"/>
      <c r="I24" s="22"/>
    </row>
    <row r="25" spans="1:9" x14ac:dyDescent="0.5">
      <c r="A25" s="16"/>
      <c r="B25" s="17"/>
      <c r="C25" s="16"/>
      <c r="D25" s="16"/>
      <c r="E25" s="17"/>
      <c r="F25" s="17"/>
      <c r="G25" s="17"/>
      <c r="H25" s="17"/>
      <c r="I25" s="16"/>
    </row>
    <row r="26" spans="1:9" ht="24" x14ac:dyDescent="0.55000000000000004">
      <c r="A26" s="93"/>
      <c r="B26" s="94"/>
      <c r="C26" s="94"/>
      <c r="D26" s="94"/>
      <c r="E26" s="94"/>
      <c r="F26" s="94"/>
      <c r="G26" s="94"/>
      <c r="H26" s="94"/>
      <c r="I26" s="94"/>
    </row>
    <row r="27" spans="1:9" ht="23.25" x14ac:dyDescent="0.55000000000000004">
      <c r="A27" s="4"/>
      <c r="B27" s="5"/>
      <c r="C27" s="4"/>
      <c r="D27" s="4"/>
      <c r="E27" s="5"/>
      <c r="F27" s="5"/>
      <c r="G27" s="5"/>
      <c r="H27" s="6"/>
    </row>
    <row r="33" spans="1:18" ht="24" x14ac:dyDescent="0.55000000000000004">
      <c r="A33" s="9"/>
      <c r="B33" s="10"/>
      <c r="C33" s="11"/>
      <c r="D33" s="12"/>
      <c r="E33" s="10"/>
      <c r="F33" s="13"/>
      <c r="G33" s="11"/>
      <c r="H33" s="13"/>
      <c r="I33" s="11"/>
    </row>
    <row r="34" spans="1:18" ht="24" x14ac:dyDescent="0.55000000000000004">
      <c r="A34" s="9"/>
      <c r="B34" s="10"/>
      <c r="C34" s="11"/>
      <c r="D34" s="12"/>
      <c r="E34" s="10"/>
      <c r="F34" s="13"/>
      <c r="G34" s="11"/>
      <c r="H34" s="13"/>
      <c r="I34" s="11"/>
    </row>
    <row r="35" spans="1:18" ht="24" x14ac:dyDescent="0.55000000000000004">
      <c r="A35" s="9"/>
      <c r="B35" s="10"/>
      <c r="C35" s="11"/>
      <c r="D35" s="12"/>
      <c r="E35" s="10"/>
      <c r="F35" s="13"/>
      <c r="G35" s="11"/>
      <c r="H35" s="13"/>
      <c r="I35" s="11"/>
    </row>
    <row r="36" spans="1:18" ht="24" x14ac:dyDescent="0.55000000000000004">
      <c r="A36" s="9"/>
      <c r="B36" s="14"/>
      <c r="C36" s="11"/>
      <c r="D36" s="12"/>
      <c r="E36" s="13"/>
      <c r="F36" s="13"/>
      <c r="G36" s="11"/>
      <c r="H36" s="13"/>
      <c r="I36" s="11"/>
    </row>
    <row r="37" spans="1:18" ht="24" x14ac:dyDescent="0.55000000000000004">
      <c r="A37" s="15"/>
      <c r="B37" s="18"/>
      <c r="C37" s="11"/>
      <c r="D37" s="12"/>
      <c r="E37" s="10"/>
      <c r="F37" s="13"/>
      <c r="G37" s="11"/>
      <c r="H37" s="13"/>
      <c r="I37" s="11"/>
    </row>
    <row r="38" spans="1:18" ht="24" x14ac:dyDescent="0.55000000000000004">
      <c r="B38" s="63"/>
      <c r="C38" s="64"/>
      <c r="D38" s="65" t="s">
        <v>67</v>
      </c>
      <c r="E38" s="66"/>
      <c r="F38" s="64"/>
      <c r="G38" s="67"/>
      <c r="H38" s="65"/>
      <c r="I38" s="67"/>
      <c r="J38" s="16"/>
      <c r="K38" s="17"/>
      <c r="L38" s="16"/>
      <c r="M38" s="16"/>
      <c r="N38" s="17"/>
      <c r="O38" s="17"/>
      <c r="P38" s="17"/>
      <c r="Q38" s="17"/>
      <c r="R38" s="16"/>
    </row>
    <row r="39" spans="1:18" ht="24" x14ac:dyDescent="0.55000000000000004">
      <c r="B39" s="63"/>
      <c r="C39" s="64"/>
      <c r="D39" s="65" t="s">
        <v>68</v>
      </c>
      <c r="E39" s="66"/>
      <c r="F39" s="64"/>
      <c r="G39" s="67"/>
      <c r="H39" s="65"/>
      <c r="I39" s="67"/>
      <c r="J39" s="16"/>
      <c r="K39" s="17"/>
      <c r="L39" s="16"/>
      <c r="M39" s="16"/>
      <c r="N39" s="17"/>
      <c r="O39" s="17"/>
      <c r="P39" s="17"/>
      <c r="Q39" s="17"/>
      <c r="R39" s="16"/>
    </row>
    <row r="40" spans="1:18" ht="24" x14ac:dyDescent="0.55000000000000004">
      <c r="B40" s="63"/>
      <c r="C40" s="64"/>
      <c r="D40" s="66" t="s">
        <v>69</v>
      </c>
      <c r="E40" s="66"/>
      <c r="F40" s="64"/>
      <c r="G40" s="67"/>
      <c r="H40" s="65"/>
      <c r="I40" s="67"/>
      <c r="J40" s="93"/>
      <c r="K40" s="94"/>
      <c r="L40" s="94"/>
      <c r="M40" s="94"/>
      <c r="N40" s="94"/>
      <c r="O40" s="94"/>
      <c r="P40" s="94"/>
      <c r="Q40" s="94"/>
      <c r="R40" s="94"/>
    </row>
    <row r="41" spans="1:18" ht="23.25" x14ac:dyDescent="0.55000000000000004">
      <c r="B41" s="67" t="s">
        <v>26</v>
      </c>
      <c r="C41" s="65"/>
      <c r="D41" s="66"/>
      <c r="F41" s="67" t="s">
        <v>26</v>
      </c>
      <c r="G41" s="67"/>
      <c r="H41" s="65"/>
      <c r="I41" s="67"/>
      <c r="J41" s="4"/>
      <c r="K41" s="5"/>
      <c r="L41" s="4"/>
      <c r="M41" s="4"/>
      <c r="N41" s="5"/>
      <c r="O41" s="5"/>
      <c r="P41" s="5"/>
      <c r="Q41" s="6"/>
      <c r="R41" s="7"/>
    </row>
    <row r="42" spans="1:18" ht="23.25" x14ac:dyDescent="0.55000000000000004">
      <c r="B42" s="67" t="s">
        <v>70</v>
      </c>
      <c r="C42" s="65"/>
      <c r="D42" s="66"/>
      <c r="F42" s="67" t="s">
        <v>78</v>
      </c>
      <c r="G42" s="67"/>
      <c r="H42" s="65"/>
      <c r="I42" s="67"/>
    </row>
    <row r="43" spans="1:18" ht="23.25" x14ac:dyDescent="0.55000000000000004">
      <c r="B43" s="64" t="s">
        <v>71</v>
      </c>
      <c r="C43" s="65"/>
      <c r="D43" s="66"/>
      <c r="F43" s="64" t="s">
        <v>71</v>
      </c>
      <c r="G43" s="67"/>
      <c r="H43" s="65"/>
      <c r="I43" s="67"/>
    </row>
    <row r="44" spans="1:18" ht="24" x14ac:dyDescent="0.55000000000000004">
      <c r="B44" s="63"/>
      <c r="C44" s="64"/>
      <c r="D44" s="65"/>
      <c r="E44" s="66"/>
      <c r="F44" s="64"/>
      <c r="G44" s="67"/>
      <c r="H44" s="65"/>
      <c r="I44" s="67"/>
    </row>
    <row r="45" spans="1:18" ht="24" x14ac:dyDescent="0.55000000000000004">
      <c r="B45" s="68"/>
      <c r="C45" s="69"/>
      <c r="D45" s="4"/>
      <c r="E45" s="70"/>
      <c r="F45" s="69"/>
      <c r="G45" s="5"/>
      <c r="H45" s="4"/>
      <c r="I45" s="5"/>
    </row>
    <row r="46" spans="1:18" ht="23.25" x14ac:dyDescent="0.55000000000000004">
      <c r="B46" s="71" t="s">
        <v>44</v>
      </c>
      <c r="C46" s="5"/>
      <c r="D46" s="4"/>
      <c r="E46" s="70"/>
      <c r="F46" s="69"/>
      <c r="G46" s="5"/>
      <c r="H46" s="4"/>
      <c r="I46" s="5"/>
    </row>
    <row r="47" spans="1:18" ht="23.25" x14ac:dyDescent="0.55000000000000004">
      <c r="B47" s="10" t="s">
        <v>45</v>
      </c>
      <c r="D47" s="4"/>
      <c r="E47" s="70"/>
      <c r="F47" s="69"/>
      <c r="G47" s="5"/>
      <c r="H47" s="4"/>
      <c r="I47" s="5"/>
    </row>
    <row r="48" spans="1:18" x14ac:dyDescent="0.5">
      <c r="B48" s="1"/>
      <c r="D48" s="1"/>
      <c r="E48" s="1"/>
    </row>
  </sheetData>
  <mergeCells count="5">
    <mergeCell ref="A26:I26"/>
    <mergeCell ref="J40:R40"/>
    <mergeCell ref="E18:H18"/>
    <mergeCell ref="E19:H19"/>
    <mergeCell ref="E20:H20"/>
  </mergeCells>
  <pageMargins left="0.63" right="0.25" top="0.75" bottom="0.75" header="0.3" footer="0.3"/>
  <pageSetup scale="8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2</vt:i4>
      </vt:variant>
      <vt:variant>
        <vt:lpstr>ช่วงที่มีชื่อ</vt:lpstr>
      </vt:variant>
      <vt:variant>
        <vt:i4>1</vt:i4>
      </vt:variant>
    </vt:vector>
  </HeadingPairs>
  <TitlesOfParts>
    <vt:vector size="3" baseType="lpstr">
      <vt:lpstr>แบบสรุปราคากลางงานก่อสร้างทาง  </vt:lpstr>
      <vt:lpstr>หน้า2</vt:lpstr>
      <vt:lpstr>'แบบสรุปราคากลางงานก่อสร้างทาง  '!Print_Area</vt:lpstr>
    </vt:vector>
  </TitlesOfParts>
  <Company>กระทรวงการคลัง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บุญทิพย์  ชูโชนาค</dc:creator>
  <cp:lastModifiedBy>ADMIN</cp:lastModifiedBy>
  <cp:lastPrinted>2025-07-08T04:20:05Z</cp:lastPrinted>
  <dcterms:created xsi:type="dcterms:W3CDTF">1999-09-02T19:49:59Z</dcterms:created>
  <dcterms:modified xsi:type="dcterms:W3CDTF">2025-08-22T06:12:47Z</dcterms:modified>
</cp:coreProperties>
</file>